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7965" activeTab="1"/>
  </bookViews>
  <sheets>
    <sheet name="粮食适度规模经营补贴汇总表" sheetId="1" r:id="rId1"/>
    <sheet name="粮食适度规模经营补贴明细表" sheetId="2" r:id="rId2"/>
  </sheets>
  <definedNames/>
  <calcPr fullCalcOnLoad="1"/>
</workbook>
</file>

<file path=xl/sharedStrings.xml><?xml version="1.0" encoding="utf-8"?>
<sst xmlns="http://schemas.openxmlformats.org/spreadsheetml/2006/main" count="98" uniqueCount="77">
  <si>
    <t>附件1</t>
  </si>
  <si>
    <t>2022年粮食适度规模经营补贴资金汇总表</t>
  </si>
  <si>
    <t>序号</t>
  </si>
  <si>
    <t>街道（镇）</t>
  </si>
  <si>
    <t>户数（户）</t>
  </si>
  <si>
    <t>双季稻种植面积（亩）</t>
  </si>
  <si>
    <t>双季稻补贴标准（亩/年）</t>
  </si>
  <si>
    <t>双季稻补贴金额（元）</t>
  </si>
  <si>
    <t>一季稻种植面积（亩）</t>
  </si>
  <si>
    <t>一季稻补贴标准（亩/年）</t>
  </si>
  <si>
    <t>一季稻补贴金额（元）</t>
  </si>
  <si>
    <t>补贴金额合计（元）</t>
  </si>
  <si>
    <t>备注</t>
  </si>
  <si>
    <t>坪塘街道</t>
  </si>
  <si>
    <t>含浦街道</t>
  </si>
  <si>
    <t>莲花镇</t>
  </si>
  <si>
    <t xml:space="preserve">          </t>
  </si>
  <si>
    <t>雨敞坪镇</t>
  </si>
  <si>
    <t>岳麓区总计</t>
  </si>
  <si>
    <t>附件2</t>
  </si>
  <si>
    <t xml:space="preserve">2022年粮食适度规模经营补贴资金明细表 </t>
  </si>
  <si>
    <t>申报单位或个人</t>
  </si>
  <si>
    <t>黄义洪</t>
  </si>
  <si>
    <t>谭国军</t>
  </si>
  <si>
    <t>李建军</t>
  </si>
  <si>
    <t>王树其</t>
  </si>
  <si>
    <t>李德军</t>
  </si>
  <si>
    <t>李鑫</t>
  </si>
  <si>
    <t>黄义德</t>
  </si>
  <si>
    <t>黄学科</t>
  </si>
  <si>
    <t>戴敬波</t>
  </si>
  <si>
    <r>
      <t>湖南省佰钱丰</t>
    </r>
    <r>
      <rPr>
        <sz val="11"/>
        <rFont val="宋体"/>
        <family val="0"/>
      </rPr>
      <t>昇源</t>
    </r>
    <r>
      <rPr>
        <sz val="11"/>
        <rFont val="仿宋_GB2312"/>
        <family val="3"/>
      </rPr>
      <t>农业科技发展有限公司</t>
    </r>
  </si>
  <si>
    <t>坪塘街道合计</t>
  </si>
  <si>
    <t>刘春泉</t>
  </si>
  <si>
    <t>李岳峰</t>
  </si>
  <si>
    <t>陈文斌</t>
  </si>
  <si>
    <t xml:space="preserve">湖南德与耕农业科技有限公司
</t>
  </si>
  <si>
    <t>长沙市岳麓区正汉农业专业合作社</t>
  </si>
  <si>
    <t>沈白云</t>
  </si>
  <si>
    <t>肖拥军</t>
  </si>
  <si>
    <t>刘学初</t>
  </si>
  <si>
    <t>王德云</t>
  </si>
  <si>
    <t>王宇良</t>
  </si>
  <si>
    <t>沈伏初</t>
  </si>
  <si>
    <t>周国斌</t>
  </si>
  <si>
    <t xml:space="preserve">湖南菜大姐农业科技集团有限公司
</t>
  </si>
  <si>
    <t xml:space="preserve">湖南省含泰德振种植农民专业合作社
</t>
  </si>
  <si>
    <t>长沙能翔农业专业合作社</t>
  </si>
  <si>
    <t>刘德良</t>
  </si>
  <si>
    <t>王新文</t>
  </si>
  <si>
    <t>含浦街道合计</t>
  </si>
  <si>
    <r>
      <t>湖南省佰钱丰</t>
    </r>
    <r>
      <rPr>
        <sz val="11"/>
        <rFont val="宋体"/>
        <family val="0"/>
      </rPr>
      <t>昇</t>
    </r>
    <r>
      <rPr>
        <sz val="11"/>
        <rFont val="仿宋_GB2312"/>
        <family val="3"/>
      </rPr>
      <t xml:space="preserve">源农业科技发展有限公司
</t>
    </r>
  </si>
  <si>
    <t>黄仕其</t>
  </si>
  <si>
    <t>熊建清</t>
  </si>
  <si>
    <t>刘金干</t>
  </si>
  <si>
    <t>莲花镇合计</t>
  </si>
  <si>
    <t>鲁建伟</t>
  </si>
  <si>
    <t>长沙裕成农业开发有限公司</t>
  </si>
  <si>
    <t>宁迪军</t>
  </si>
  <si>
    <t>周自坚</t>
  </si>
  <si>
    <t>吴新宇</t>
  </si>
  <si>
    <t>长沙市岳麓区雨敞坪镇刘碧初家庭农场</t>
  </si>
  <si>
    <t>文亚</t>
  </si>
  <si>
    <t>彭海林</t>
  </si>
  <si>
    <t>宁乡县鑫盛农机服务专业合作社</t>
  </si>
  <si>
    <t>长沙湘润农业科技开发有限公司</t>
  </si>
  <si>
    <t>长沙泉水湖种植农民专业合作社</t>
  </si>
  <si>
    <t>史代秋</t>
  </si>
  <si>
    <t>夏建伟</t>
  </si>
  <si>
    <t>宁长庚</t>
  </si>
  <si>
    <t>夏国乔</t>
  </si>
  <si>
    <t>吴立强</t>
  </si>
  <si>
    <t>李辉跃</t>
  </si>
  <si>
    <t>冯科元</t>
  </si>
  <si>
    <t>黎送军</t>
  </si>
  <si>
    <t>长沙市岳麓区奇观种植专业合作社</t>
  </si>
  <si>
    <t>雨敞坪镇合计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</si>
</sst>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.00_ ;_ * \-#,##0.00_ ;_ * &quot;-&quot;??_ ;_ @_ "/>
    <numFmt numFmtId="178" formatCode="_ * #,##0_ ;_ * \-#,##0_ ;_ * &quot;-&quot;_ ;_ @_ "/>
    <numFmt numFmtId="179" formatCode="_ &quot;￥&quot;* #,##0.00_ ;_ &quot;￥&quot;* \-#,##0.00_ ;_ &quot;￥&quot;* &quot;-&quot;??_ ;_ @_ "/>
    <numFmt numFmtId="180" formatCode="0_ "/>
    <numFmt numFmtId="181" formatCode="0.00_ "/>
    <numFmt numFmtId="182" formatCode="0.000_ "/>
  </numFmts>
  <fonts count="54">
    <font>
      <sz val="12"/>
      <name val="宋体"/>
      <family val="0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22"/>
      <name val="方正小标宋_GBK"/>
      <family val="4"/>
    </font>
    <font>
      <sz val="12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22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80" fontId="51" fillId="0" borderId="0" xfId="0" applyNumberFormat="1" applyFont="1" applyFill="1" applyBorder="1" applyAlignment="1">
      <alignment horizontal="left" vertical="center" wrapText="1"/>
    </xf>
    <xf numFmtId="180" fontId="52" fillId="0" borderId="0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1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82" fontId="7" fillId="0" borderId="9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181" fontId="53" fillId="0" borderId="9" xfId="0" applyNumberFormat="1" applyFont="1" applyFill="1" applyBorder="1" applyAlignment="1">
      <alignment horizontal="center" vertical="center" wrapText="1"/>
    </xf>
    <xf numFmtId="180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1" fontId="51" fillId="0" borderId="9" xfId="0" applyNumberFormat="1" applyFont="1" applyFill="1" applyBorder="1" applyAlignment="1">
      <alignment horizontal="center" vertical="center" wrapText="1"/>
    </xf>
    <xf numFmtId="180" fontId="51" fillId="0" borderId="9" xfId="0" applyNumberFormat="1" applyFont="1" applyFill="1" applyBorder="1" applyAlignment="1">
      <alignment horizontal="center" vertical="center"/>
    </xf>
    <xf numFmtId="181" fontId="51" fillId="0" borderId="9" xfId="0" applyNumberFormat="1" applyFont="1" applyFill="1" applyBorder="1" applyAlignment="1">
      <alignment horizontal="center" vertical="center"/>
    </xf>
    <xf numFmtId="182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82" fontId="51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6.75390625" style="0" customWidth="1"/>
    <col min="3" max="3" width="6.75390625" style="0" customWidth="1"/>
    <col min="4" max="4" width="11.25390625" style="0" customWidth="1"/>
    <col min="5" max="5" width="9.75390625" style="0" customWidth="1"/>
    <col min="6" max="6" width="11.875" style="0" customWidth="1"/>
    <col min="7" max="7" width="12.75390625" style="0" customWidth="1"/>
    <col min="8" max="8" width="10.875" style="0" customWidth="1"/>
    <col min="9" max="9" width="10.75390625" style="0" customWidth="1"/>
    <col min="10" max="10" width="13.25390625" style="0" customWidth="1"/>
    <col min="11" max="11" width="9.50390625" style="0" customWidth="1"/>
    <col min="12" max="12" width="11.50390625" style="0" bestFit="1" customWidth="1"/>
  </cols>
  <sheetData>
    <row r="1" spans="1:2" ht="14.25">
      <c r="A1" s="24" t="s">
        <v>0</v>
      </c>
      <c r="B1" s="25"/>
    </row>
    <row r="2" spans="1:11" ht="28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2.75">
      <c r="A3" s="27" t="s">
        <v>2</v>
      </c>
      <c r="B3" s="27" t="s">
        <v>3</v>
      </c>
      <c r="C3" s="27" t="s">
        <v>4</v>
      </c>
      <c r="D3" s="28" t="s">
        <v>5</v>
      </c>
      <c r="E3" s="29" t="s">
        <v>6</v>
      </c>
      <c r="F3" s="28" t="s">
        <v>7</v>
      </c>
      <c r="G3" s="28" t="s">
        <v>8</v>
      </c>
      <c r="H3" s="29" t="s">
        <v>9</v>
      </c>
      <c r="I3" s="28" t="s">
        <v>10</v>
      </c>
      <c r="J3" s="28" t="s">
        <v>11</v>
      </c>
      <c r="K3" s="38" t="s">
        <v>12</v>
      </c>
    </row>
    <row r="4" spans="1:11" ht="28.5" customHeight="1">
      <c r="A4" s="30">
        <v>1</v>
      </c>
      <c r="B4" s="31" t="s">
        <v>13</v>
      </c>
      <c r="C4" s="31">
        <v>12</v>
      </c>
      <c r="D4" s="32">
        <v>2109.03</v>
      </c>
      <c r="E4" s="33">
        <v>200</v>
      </c>
      <c r="F4" s="34">
        <f>D4*E4</f>
        <v>421806.00000000006</v>
      </c>
      <c r="G4" s="32">
        <v>1016.9</v>
      </c>
      <c r="H4" s="33">
        <v>70</v>
      </c>
      <c r="I4" s="34">
        <f>G4*H4</f>
        <v>71183</v>
      </c>
      <c r="J4" s="34">
        <f>F4+I4</f>
        <v>492989.00000000006</v>
      </c>
      <c r="K4" s="23"/>
    </row>
    <row r="5" spans="1:11" ht="28.5" customHeight="1">
      <c r="A5" s="30">
        <v>2</v>
      </c>
      <c r="B5" s="31" t="s">
        <v>14</v>
      </c>
      <c r="C5" s="31">
        <v>17</v>
      </c>
      <c r="D5" s="32">
        <v>2078.1</v>
      </c>
      <c r="E5" s="33">
        <v>200</v>
      </c>
      <c r="F5" s="34">
        <f>D5*E5</f>
        <v>415620</v>
      </c>
      <c r="G5" s="35">
        <v>1287.075</v>
      </c>
      <c r="H5" s="33">
        <v>70</v>
      </c>
      <c r="I5" s="34">
        <f>G5*H5</f>
        <v>90095.25</v>
      </c>
      <c r="J5" s="34">
        <f>F5+I5</f>
        <v>505715.25</v>
      </c>
      <c r="K5" s="23"/>
    </row>
    <row r="6" spans="1:12" ht="28.5" customHeight="1">
      <c r="A6" s="30">
        <v>3</v>
      </c>
      <c r="B6" s="31" t="s">
        <v>15</v>
      </c>
      <c r="C6" s="31">
        <v>4</v>
      </c>
      <c r="D6" s="35">
        <v>611.217</v>
      </c>
      <c r="E6" s="33">
        <v>200</v>
      </c>
      <c r="F6" s="34">
        <f>D6*E6</f>
        <v>122243.4</v>
      </c>
      <c r="G6" s="32">
        <v>1369.58</v>
      </c>
      <c r="H6" s="33">
        <v>70</v>
      </c>
      <c r="I6" s="34">
        <f>G6*H6</f>
        <v>95870.59999999999</v>
      </c>
      <c r="J6" s="34">
        <f>F6+I6</f>
        <v>218114</v>
      </c>
      <c r="K6" s="23"/>
      <c r="L6" t="s">
        <v>16</v>
      </c>
    </row>
    <row r="7" spans="1:11" ht="28.5" customHeight="1">
      <c r="A7" s="31">
        <v>4</v>
      </c>
      <c r="B7" s="31" t="s">
        <v>17</v>
      </c>
      <c r="C7" s="31">
        <v>21</v>
      </c>
      <c r="D7" s="32">
        <v>2408.98</v>
      </c>
      <c r="E7" s="33">
        <v>200</v>
      </c>
      <c r="F7" s="34">
        <f>D7*E7</f>
        <v>481796</v>
      </c>
      <c r="G7" s="32">
        <v>2946.11</v>
      </c>
      <c r="H7" s="33">
        <v>70</v>
      </c>
      <c r="I7" s="34">
        <f>G7*H7</f>
        <v>206227.7</v>
      </c>
      <c r="J7" s="34">
        <f>F7+I7</f>
        <v>688023.7</v>
      </c>
      <c r="K7" s="23"/>
    </row>
    <row r="8" spans="1:11" ht="24.75" customHeight="1">
      <c r="A8" s="36" t="s">
        <v>18</v>
      </c>
      <c r="B8" s="36"/>
      <c r="C8" s="36">
        <f>SUM(C4:C7)</f>
        <v>54</v>
      </c>
      <c r="D8" s="37">
        <f>D7+D6+D5+D4</f>
        <v>7207.327000000001</v>
      </c>
      <c r="E8" s="33">
        <v>200</v>
      </c>
      <c r="F8" s="34">
        <f>D8*E8</f>
        <v>1441465.4000000001</v>
      </c>
      <c r="G8" s="37">
        <f>SUM(G4:G7)</f>
        <v>6619.665</v>
      </c>
      <c r="H8" s="33">
        <v>70</v>
      </c>
      <c r="I8" s="34">
        <f>G8*H8</f>
        <v>463376.55</v>
      </c>
      <c r="J8" s="34">
        <f>F8+I8</f>
        <v>1904841.9500000002</v>
      </c>
      <c r="K8" s="23"/>
    </row>
  </sheetData>
  <sheetProtection/>
  <mergeCells count="3">
    <mergeCell ref="A1:B1"/>
    <mergeCell ref="A2:K2"/>
    <mergeCell ref="A8:B8"/>
  </mergeCells>
  <printOptions/>
  <pageMargins left="0.75" right="0.75" top="1" bottom="1" header="0.51" footer="0.5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SheetLayoutView="100" workbookViewId="0" topLeftCell="A1">
      <pane ySplit="4" topLeftCell="A59" activePane="bottomLeft" state="frozen"/>
      <selection pane="bottomLeft" activeCell="A2" sqref="A2:K2"/>
    </sheetView>
  </sheetViews>
  <sheetFormatPr defaultColWidth="9.00390625" defaultRowHeight="14.25"/>
  <cols>
    <col min="1" max="1" width="4.50390625" style="0" customWidth="1"/>
    <col min="2" max="2" width="8.75390625" style="0" customWidth="1"/>
    <col min="3" max="3" width="17.375" style="0" customWidth="1"/>
    <col min="4" max="4" width="10.125" style="0" customWidth="1"/>
    <col min="5" max="5" width="9.75390625" style="0" customWidth="1"/>
    <col min="6" max="6" width="10.625" style="0" customWidth="1"/>
    <col min="7" max="7" width="10.375" style="0" customWidth="1"/>
    <col min="8" max="8" width="10.125" style="0" customWidth="1"/>
    <col min="9" max="9" width="11.75390625" style="0" customWidth="1"/>
    <col min="10" max="10" width="12.00390625" style="0" customWidth="1"/>
    <col min="11" max="11" width="16.375" style="0" customWidth="1"/>
  </cols>
  <sheetData>
    <row r="1" spans="1:10" ht="14.25">
      <c r="A1" s="1" t="s">
        <v>19</v>
      </c>
      <c r="B1" s="1"/>
      <c r="C1" s="1"/>
      <c r="D1" s="1"/>
      <c r="E1" s="2"/>
      <c r="F1" s="1"/>
      <c r="G1" s="1"/>
      <c r="H1" s="2"/>
      <c r="I1" s="1"/>
      <c r="J1" s="1"/>
    </row>
    <row r="2" spans="1:11" ht="57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>
      <c r="A3" s="4" t="s">
        <v>2</v>
      </c>
      <c r="B3" s="5" t="s">
        <v>3</v>
      </c>
      <c r="C3" s="5" t="s">
        <v>21</v>
      </c>
      <c r="D3" s="5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5" t="s">
        <v>10</v>
      </c>
      <c r="J3" s="5" t="s">
        <v>11</v>
      </c>
      <c r="K3" s="5" t="s">
        <v>12</v>
      </c>
    </row>
    <row r="4" spans="1:11" ht="42" customHeight="1">
      <c r="A4" s="4"/>
      <c r="B4" s="5"/>
      <c r="C4" s="5"/>
      <c r="D4" s="5"/>
      <c r="E4" s="4"/>
      <c r="F4" s="5"/>
      <c r="G4" s="5"/>
      <c r="H4" s="4"/>
      <c r="I4" s="5"/>
      <c r="J4" s="5"/>
      <c r="K4" s="5"/>
    </row>
    <row r="5" spans="1:11" ht="28.5" customHeight="1">
      <c r="A5" s="6">
        <v>1</v>
      </c>
      <c r="B5" s="6" t="s">
        <v>13</v>
      </c>
      <c r="C5" s="6" t="s">
        <v>22</v>
      </c>
      <c r="D5" s="6">
        <v>173.02</v>
      </c>
      <c r="E5" s="6">
        <v>200</v>
      </c>
      <c r="F5" s="6">
        <f aca="true" t="shared" si="0" ref="F5:F10">D5*E5</f>
        <v>34604</v>
      </c>
      <c r="G5" s="6">
        <v>193.84</v>
      </c>
      <c r="H5" s="6">
        <v>70</v>
      </c>
      <c r="I5" s="6">
        <f aca="true" t="shared" si="1" ref="I5:I10">G5*H5</f>
        <v>13568.800000000001</v>
      </c>
      <c r="J5" s="6">
        <f aca="true" t="shared" si="2" ref="J5:J10">F5+I5</f>
        <v>48172.8</v>
      </c>
      <c r="K5" s="23"/>
    </row>
    <row r="6" spans="1:11" ht="28.5" customHeight="1">
      <c r="A6" s="6">
        <v>2</v>
      </c>
      <c r="B6" s="6"/>
      <c r="C6" s="6" t="s">
        <v>23</v>
      </c>
      <c r="D6" s="6">
        <v>382.42</v>
      </c>
      <c r="E6" s="6">
        <v>200</v>
      </c>
      <c r="F6" s="6">
        <f t="shared" si="0"/>
        <v>76484</v>
      </c>
      <c r="G6" s="6">
        <v>127.95</v>
      </c>
      <c r="H6" s="6">
        <v>70</v>
      </c>
      <c r="I6" s="6">
        <f t="shared" si="1"/>
        <v>8956.5</v>
      </c>
      <c r="J6" s="6">
        <f t="shared" si="2"/>
        <v>85440.5</v>
      </c>
      <c r="K6" s="23"/>
    </row>
    <row r="7" spans="1:11" ht="28.5" customHeight="1">
      <c r="A7" s="6">
        <v>3</v>
      </c>
      <c r="B7" s="6"/>
      <c r="C7" s="6" t="s">
        <v>24</v>
      </c>
      <c r="D7" s="6">
        <v>175.05</v>
      </c>
      <c r="E7" s="6">
        <v>200</v>
      </c>
      <c r="F7" s="6">
        <f t="shared" si="0"/>
        <v>35010</v>
      </c>
      <c r="G7" s="6">
        <v>0</v>
      </c>
      <c r="H7" s="6">
        <v>0</v>
      </c>
      <c r="I7" s="6">
        <f t="shared" si="1"/>
        <v>0</v>
      </c>
      <c r="J7" s="6">
        <f t="shared" si="2"/>
        <v>35010</v>
      </c>
      <c r="K7" s="23"/>
    </row>
    <row r="8" spans="1:11" ht="28.5" customHeight="1">
      <c r="A8" s="6">
        <v>4</v>
      </c>
      <c r="B8" s="6"/>
      <c r="C8" s="6" t="s">
        <v>24</v>
      </c>
      <c r="D8" s="6">
        <v>87.5</v>
      </c>
      <c r="E8" s="6">
        <v>200</v>
      </c>
      <c r="F8" s="6">
        <f t="shared" si="0"/>
        <v>17500</v>
      </c>
      <c r="G8" s="6">
        <v>0</v>
      </c>
      <c r="H8" s="6">
        <v>0</v>
      </c>
      <c r="I8" s="6">
        <f t="shared" si="1"/>
        <v>0</v>
      </c>
      <c r="J8" s="6">
        <f t="shared" si="2"/>
        <v>17500</v>
      </c>
      <c r="K8" s="23"/>
    </row>
    <row r="9" spans="1:11" ht="28.5" customHeight="1">
      <c r="A9" s="6">
        <v>5</v>
      </c>
      <c r="B9" s="6"/>
      <c r="C9" s="6" t="s">
        <v>25</v>
      </c>
      <c r="D9" s="6">
        <v>50.6</v>
      </c>
      <c r="E9" s="6">
        <v>200</v>
      </c>
      <c r="F9" s="6">
        <f t="shared" si="0"/>
        <v>10120</v>
      </c>
      <c r="G9" s="6">
        <v>31</v>
      </c>
      <c r="H9" s="6">
        <v>70</v>
      </c>
      <c r="I9" s="6">
        <f t="shared" si="1"/>
        <v>2170</v>
      </c>
      <c r="J9" s="6">
        <f t="shared" si="2"/>
        <v>12290</v>
      </c>
      <c r="K9" s="23"/>
    </row>
    <row r="10" spans="1:11" ht="28.5" customHeight="1">
      <c r="A10" s="6">
        <v>6</v>
      </c>
      <c r="B10" s="6"/>
      <c r="C10" s="6" t="s">
        <v>26</v>
      </c>
      <c r="D10" s="6">
        <v>475.98</v>
      </c>
      <c r="E10" s="6">
        <v>200</v>
      </c>
      <c r="F10" s="6">
        <f t="shared" si="0"/>
        <v>95196</v>
      </c>
      <c r="G10" s="6">
        <v>127.43</v>
      </c>
      <c r="H10" s="6">
        <v>70</v>
      </c>
      <c r="I10" s="6">
        <f t="shared" si="1"/>
        <v>8920.1</v>
      </c>
      <c r="J10" s="6">
        <f t="shared" si="2"/>
        <v>104116.1</v>
      </c>
      <c r="K10" s="23"/>
    </row>
    <row r="11" spans="1:11" ht="28.5" customHeight="1">
      <c r="A11" s="6">
        <v>7</v>
      </c>
      <c r="B11" s="6"/>
      <c r="C11" s="6" t="s">
        <v>27</v>
      </c>
      <c r="D11" s="6">
        <v>121.47</v>
      </c>
      <c r="E11" s="6">
        <v>200</v>
      </c>
      <c r="F11" s="6">
        <f aca="true" t="shared" si="3" ref="F11:F32">D11*E11</f>
        <v>24294</v>
      </c>
      <c r="G11" s="6">
        <v>0</v>
      </c>
      <c r="H11" s="6">
        <v>0</v>
      </c>
      <c r="I11" s="6">
        <f aca="true" t="shared" si="4" ref="I11:I32">G11*H11</f>
        <v>0</v>
      </c>
      <c r="J11" s="6">
        <f aca="true" t="shared" si="5" ref="J11:J32">F11+I11</f>
        <v>24294</v>
      </c>
      <c r="K11" s="23"/>
    </row>
    <row r="12" spans="1:11" ht="28.5" customHeight="1">
      <c r="A12" s="6">
        <v>8</v>
      </c>
      <c r="B12" s="6"/>
      <c r="C12" s="6" t="s">
        <v>28</v>
      </c>
      <c r="D12" s="6">
        <v>31</v>
      </c>
      <c r="E12" s="6">
        <v>200</v>
      </c>
      <c r="F12" s="6">
        <f t="shared" si="3"/>
        <v>6200</v>
      </c>
      <c r="G12" s="6">
        <v>36.92</v>
      </c>
      <c r="H12" s="6">
        <v>70</v>
      </c>
      <c r="I12" s="6">
        <f t="shared" si="4"/>
        <v>2584.4</v>
      </c>
      <c r="J12" s="6">
        <f t="shared" si="5"/>
        <v>8784.4</v>
      </c>
      <c r="K12" s="23"/>
    </row>
    <row r="13" spans="1:11" ht="28.5" customHeight="1">
      <c r="A13" s="6">
        <v>9</v>
      </c>
      <c r="B13" s="6"/>
      <c r="C13" s="6" t="s">
        <v>29</v>
      </c>
      <c r="D13" s="6">
        <v>30.66</v>
      </c>
      <c r="E13" s="6">
        <v>200</v>
      </c>
      <c r="F13" s="6">
        <f t="shared" si="3"/>
        <v>6132</v>
      </c>
      <c r="G13" s="6">
        <v>35.34</v>
      </c>
      <c r="H13" s="6">
        <v>70</v>
      </c>
      <c r="I13" s="6">
        <f t="shared" si="4"/>
        <v>2473.8</v>
      </c>
      <c r="J13" s="6">
        <f t="shared" si="5"/>
        <v>8605.8</v>
      </c>
      <c r="K13" s="23"/>
    </row>
    <row r="14" spans="1:11" ht="28.5" customHeight="1">
      <c r="A14" s="6">
        <v>10</v>
      </c>
      <c r="B14" s="6"/>
      <c r="C14" s="6" t="s">
        <v>30</v>
      </c>
      <c r="D14" s="6">
        <v>174.13</v>
      </c>
      <c r="E14" s="6">
        <v>200</v>
      </c>
      <c r="F14" s="6">
        <f t="shared" si="3"/>
        <v>34826</v>
      </c>
      <c r="G14" s="6">
        <v>183.95</v>
      </c>
      <c r="H14" s="6">
        <v>70</v>
      </c>
      <c r="I14" s="6">
        <f t="shared" si="4"/>
        <v>12876.5</v>
      </c>
      <c r="J14" s="6">
        <f t="shared" si="5"/>
        <v>47702.5</v>
      </c>
      <c r="K14" s="23"/>
    </row>
    <row r="15" spans="1:11" ht="28.5" customHeight="1">
      <c r="A15" s="6">
        <v>11</v>
      </c>
      <c r="B15" s="6"/>
      <c r="C15" s="6" t="s">
        <v>27</v>
      </c>
      <c r="D15" s="6">
        <v>262.46</v>
      </c>
      <c r="E15" s="6">
        <v>200</v>
      </c>
      <c r="F15" s="6">
        <f t="shared" si="3"/>
        <v>52491.99999999999</v>
      </c>
      <c r="G15" s="6">
        <v>0</v>
      </c>
      <c r="H15" s="6">
        <v>0</v>
      </c>
      <c r="I15" s="6">
        <f t="shared" si="4"/>
        <v>0</v>
      </c>
      <c r="J15" s="6">
        <f t="shared" si="5"/>
        <v>52491.99999999999</v>
      </c>
      <c r="K15" s="23"/>
    </row>
    <row r="16" spans="1:11" ht="42" customHeight="1">
      <c r="A16" s="6">
        <v>12</v>
      </c>
      <c r="B16" s="6"/>
      <c r="C16" s="7" t="s">
        <v>31</v>
      </c>
      <c r="D16" s="6">
        <v>144.74</v>
      </c>
      <c r="E16" s="6">
        <v>200</v>
      </c>
      <c r="F16" s="6">
        <f t="shared" si="3"/>
        <v>28948</v>
      </c>
      <c r="G16" s="6">
        <v>280.47</v>
      </c>
      <c r="H16" s="6">
        <v>70</v>
      </c>
      <c r="I16" s="6">
        <f t="shared" si="4"/>
        <v>19632.9</v>
      </c>
      <c r="J16" s="6">
        <f t="shared" si="5"/>
        <v>48580.9</v>
      </c>
      <c r="K16" s="23"/>
    </row>
    <row r="17" spans="1:11" ht="28.5" customHeight="1">
      <c r="A17" s="8" t="s">
        <v>32</v>
      </c>
      <c r="B17" s="8"/>
      <c r="C17" s="8"/>
      <c r="D17" s="9">
        <f>SUM(D1:D16)</f>
        <v>2109.0300000000007</v>
      </c>
      <c r="E17" s="10">
        <v>200</v>
      </c>
      <c r="F17" s="10">
        <f t="shared" si="3"/>
        <v>421806.0000000001</v>
      </c>
      <c r="G17" s="9">
        <f>SUM(G1:G16)</f>
        <v>1016.9000000000001</v>
      </c>
      <c r="H17" s="10">
        <v>70</v>
      </c>
      <c r="I17" s="10">
        <f t="shared" si="4"/>
        <v>71183</v>
      </c>
      <c r="J17" s="10">
        <f t="shared" si="5"/>
        <v>492989.0000000001</v>
      </c>
      <c r="K17" s="23"/>
    </row>
    <row r="18" spans="1:11" ht="28.5" customHeight="1">
      <c r="A18" s="6">
        <v>1</v>
      </c>
      <c r="B18" s="11" t="s">
        <v>14</v>
      </c>
      <c r="C18" s="6" t="s">
        <v>33</v>
      </c>
      <c r="D18" s="6">
        <v>61</v>
      </c>
      <c r="E18" s="6">
        <v>200</v>
      </c>
      <c r="F18" s="6">
        <f t="shared" si="3"/>
        <v>12200</v>
      </c>
      <c r="G18" s="6">
        <v>110.27</v>
      </c>
      <c r="H18" s="6">
        <v>70</v>
      </c>
      <c r="I18" s="6">
        <f t="shared" si="4"/>
        <v>7718.9</v>
      </c>
      <c r="J18" s="6">
        <f t="shared" si="5"/>
        <v>19918.9</v>
      </c>
      <c r="K18" s="23"/>
    </row>
    <row r="19" spans="1:11" ht="28.5" customHeight="1">
      <c r="A19" s="6">
        <v>2</v>
      </c>
      <c r="B19" s="12"/>
      <c r="C19" s="6" t="s">
        <v>34</v>
      </c>
      <c r="D19" s="6">
        <v>110</v>
      </c>
      <c r="E19" s="6">
        <v>200</v>
      </c>
      <c r="F19" s="6">
        <f t="shared" si="3"/>
        <v>22000</v>
      </c>
      <c r="G19" s="6">
        <v>108.715</v>
      </c>
      <c r="H19" s="6">
        <v>70</v>
      </c>
      <c r="I19" s="6">
        <f t="shared" si="4"/>
        <v>7610.05</v>
      </c>
      <c r="J19" s="6">
        <f t="shared" si="5"/>
        <v>29610.05</v>
      </c>
      <c r="K19" s="23"/>
    </row>
    <row r="20" spans="1:11" ht="28.5" customHeight="1">
      <c r="A20" s="6">
        <v>3</v>
      </c>
      <c r="B20" s="12"/>
      <c r="C20" s="6" t="s">
        <v>35</v>
      </c>
      <c r="D20" s="6">
        <v>80</v>
      </c>
      <c r="E20" s="6">
        <v>200</v>
      </c>
      <c r="F20" s="6">
        <f t="shared" si="3"/>
        <v>16000</v>
      </c>
      <c r="G20" s="6">
        <v>70.39</v>
      </c>
      <c r="H20" s="6">
        <v>70</v>
      </c>
      <c r="I20" s="6">
        <f t="shared" si="4"/>
        <v>4927.3</v>
      </c>
      <c r="J20" s="6">
        <f t="shared" si="5"/>
        <v>20927.3</v>
      </c>
      <c r="K20" s="23"/>
    </row>
    <row r="21" spans="1:11" ht="28.5" customHeight="1">
      <c r="A21" s="6">
        <v>4</v>
      </c>
      <c r="B21" s="12"/>
      <c r="C21" s="7" t="s">
        <v>36</v>
      </c>
      <c r="D21" s="6">
        <v>40</v>
      </c>
      <c r="E21" s="6">
        <v>200</v>
      </c>
      <c r="F21" s="6">
        <f t="shared" si="3"/>
        <v>8000</v>
      </c>
      <c r="G21" s="6">
        <v>114.75</v>
      </c>
      <c r="H21" s="6">
        <v>70</v>
      </c>
      <c r="I21" s="6">
        <f t="shared" si="4"/>
        <v>8032.5</v>
      </c>
      <c r="J21" s="6">
        <f t="shared" si="5"/>
        <v>16032.5</v>
      </c>
      <c r="K21" s="23"/>
    </row>
    <row r="22" spans="1:11" ht="39" customHeight="1">
      <c r="A22" s="6">
        <v>5</v>
      </c>
      <c r="B22" s="12"/>
      <c r="C22" s="7" t="s">
        <v>37</v>
      </c>
      <c r="D22" s="6">
        <v>60</v>
      </c>
      <c r="E22" s="6">
        <v>200</v>
      </c>
      <c r="F22" s="6">
        <f t="shared" si="3"/>
        <v>12000</v>
      </c>
      <c r="G22" s="6">
        <v>57.64</v>
      </c>
      <c r="H22" s="6">
        <v>70</v>
      </c>
      <c r="I22" s="6">
        <f t="shared" si="4"/>
        <v>4034.8</v>
      </c>
      <c r="J22" s="6">
        <f t="shared" si="5"/>
        <v>16034.8</v>
      </c>
      <c r="K22" s="23"/>
    </row>
    <row r="23" spans="1:11" ht="28.5" customHeight="1">
      <c r="A23" s="6">
        <v>6</v>
      </c>
      <c r="B23" s="12"/>
      <c r="C23" s="6" t="s">
        <v>38</v>
      </c>
      <c r="D23" s="6">
        <v>150</v>
      </c>
      <c r="E23" s="6">
        <v>200</v>
      </c>
      <c r="F23" s="6">
        <f t="shared" si="3"/>
        <v>30000</v>
      </c>
      <c r="G23" s="6">
        <v>101.23</v>
      </c>
      <c r="H23" s="6">
        <v>70</v>
      </c>
      <c r="I23" s="6">
        <f t="shared" si="4"/>
        <v>7086.1</v>
      </c>
      <c r="J23" s="6">
        <f t="shared" si="5"/>
        <v>37086.1</v>
      </c>
      <c r="K23" s="23"/>
    </row>
    <row r="24" spans="1:11" ht="28.5" customHeight="1">
      <c r="A24" s="6">
        <v>7</v>
      </c>
      <c r="B24" s="12"/>
      <c r="C24" s="6" t="s">
        <v>39</v>
      </c>
      <c r="D24" s="6">
        <v>65</v>
      </c>
      <c r="E24" s="6">
        <v>200</v>
      </c>
      <c r="F24" s="6">
        <f t="shared" si="3"/>
        <v>13000</v>
      </c>
      <c r="G24" s="6">
        <v>62.52</v>
      </c>
      <c r="H24" s="6">
        <v>70</v>
      </c>
      <c r="I24" s="6">
        <f t="shared" si="4"/>
        <v>4376.400000000001</v>
      </c>
      <c r="J24" s="6">
        <f t="shared" si="5"/>
        <v>17376.4</v>
      </c>
      <c r="K24" s="23"/>
    </row>
    <row r="25" spans="1:11" ht="28.5" customHeight="1">
      <c r="A25" s="6">
        <v>8</v>
      </c>
      <c r="B25" s="12"/>
      <c r="C25" s="6" t="s">
        <v>40</v>
      </c>
      <c r="D25" s="6">
        <v>165</v>
      </c>
      <c r="E25" s="6">
        <v>200</v>
      </c>
      <c r="F25" s="6">
        <f t="shared" si="3"/>
        <v>33000</v>
      </c>
      <c r="G25" s="6">
        <v>29.09</v>
      </c>
      <c r="H25" s="6">
        <v>70</v>
      </c>
      <c r="I25" s="6">
        <f t="shared" si="4"/>
        <v>2036.3</v>
      </c>
      <c r="J25" s="6">
        <f t="shared" si="5"/>
        <v>35036.3</v>
      </c>
      <c r="K25" s="23"/>
    </row>
    <row r="26" spans="1:11" ht="28.5" customHeight="1">
      <c r="A26" s="6">
        <v>9</v>
      </c>
      <c r="B26" s="12"/>
      <c r="C26" s="6" t="s">
        <v>41</v>
      </c>
      <c r="D26" s="6">
        <v>30</v>
      </c>
      <c r="E26" s="6">
        <v>200</v>
      </c>
      <c r="F26" s="6">
        <f t="shared" si="3"/>
        <v>6000</v>
      </c>
      <c r="G26" s="6">
        <v>10.79</v>
      </c>
      <c r="H26" s="6">
        <v>70</v>
      </c>
      <c r="I26" s="6">
        <f t="shared" si="4"/>
        <v>755.3</v>
      </c>
      <c r="J26" s="6">
        <f t="shared" si="5"/>
        <v>6755.3</v>
      </c>
      <c r="K26" s="23"/>
    </row>
    <row r="27" spans="1:11" ht="28.5" customHeight="1">
      <c r="A27" s="6">
        <v>10</v>
      </c>
      <c r="B27" s="12"/>
      <c r="C27" s="6" t="s">
        <v>42</v>
      </c>
      <c r="D27" s="6">
        <v>30</v>
      </c>
      <c r="E27" s="6">
        <v>200</v>
      </c>
      <c r="F27" s="6">
        <f t="shared" si="3"/>
        <v>6000</v>
      </c>
      <c r="G27" s="6">
        <v>63.93</v>
      </c>
      <c r="H27" s="6">
        <v>70</v>
      </c>
      <c r="I27" s="6">
        <f t="shared" si="4"/>
        <v>4475.1</v>
      </c>
      <c r="J27" s="6">
        <f t="shared" si="5"/>
        <v>10475.1</v>
      </c>
      <c r="K27" s="23"/>
    </row>
    <row r="28" spans="1:11" ht="28.5" customHeight="1">
      <c r="A28" s="6">
        <v>11</v>
      </c>
      <c r="B28" s="12"/>
      <c r="C28" s="6" t="s">
        <v>43</v>
      </c>
      <c r="D28" s="6">
        <v>40</v>
      </c>
      <c r="E28" s="6">
        <v>200</v>
      </c>
      <c r="F28" s="6">
        <f t="shared" si="3"/>
        <v>8000</v>
      </c>
      <c r="G28" s="6">
        <v>72.82</v>
      </c>
      <c r="H28" s="6">
        <v>70</v>
      </c>
      <c r="I28" s="6">
        <f t="shared" si="4"/>
        <v>5097.4</v>
      </c>
      <c r="J28" s="6">
        <f t="shared" si="5"/>
        <v>13097.4</v>
      </c>
      <c r="K28" s="23"/>
    </row>
    <row r="29" spans="1:11" ht="28.5" customHeight="1">
      <c r="A29" s="6">
        <v>12</v>
      </c>
      <c r="B29" s="12"/>
      <c r="C29" s="6" t="s">
        <v>44</v>
      </c>
      <c r="D29" s="6">
        <v>45</v>
      </c>
      <c r="E29" s="6">
        <v>200</v>
      </c>
      <c r="F29" s="6">
        <f t="shared" si="3"/>
        <v>9000</v>
      </c>
      <c r="G29" s="6">
        <v>98.52</v>
      </c>
      <c r="H29" s="6">
        <v>70</v>
      </c>
      <c r="I29" s="6">
        <f t="shared" si="4"/>
        <v>6896.4</v>
      </c>
      <c r="J29" s="6">
        <f t="shared" si="5"/>
        <v>15896.4</v>
      </c>
      <c r="K29" s="23"/>
    </row>
    <row r="30" spans="1:11" ht="31.5" customHeight="1">
      <c r="A30" s="6">
        <v>13</v>
      </c>
      <c r="B30" s="12"/>
      <c r="C30" s="7" t="s">
        <v>45</v>
      </c>
      <c r="D30" s="6">
        <v>195</v>
      </c>
      <c r="E30" s="6">
        <v>200</v>
      </c>
      <c r="F30" s="6">
        <f t="shared" si="3"/>
        <v>39000</v>
      </c>
      <c r="G30" s="6">
        <v>0</v>
      </c>
      <c r="H30" s="6">
        <v>0</v>
      </c>
      <c r="I30" s="6">
        <f t="shared" si="4"/>
        <v>0</v>
      </c>
      <c r="J30" s="6">
        <f t="shared" si="5"/>
        <v>39000</v>
      </c>
      <c r="K30" s="23"/>
    </row>
    <row r="31" spans="1:11" ht="30" customHeight="1">
      <c r="A31" s="6">
        <v>14</v>
      </c>
      <c r="B31" s="6" t="s">
        <v>14</v>
      </c>
      <c r="C31" s="7" t="s">
        <v>46</v>
      </c>
      <c r="D31" s="6">
        <v>302.1</v>
      </c>
      <c r="E31" s="6">
        <v>200</v>
      </c>
      <c r="F31" s="6">
        <f t="shared" si="3"/>
        <v>60420.00000000001</v>
      </c>
      <c r="G31" s="6">
        <v>0</v>
      </c>
      <c r="H31" s="6">
        <v>0</v>
      </c>
      <c r="I31" s="6">
        <f t="shared" si="4"/>
        <v>0</v>
      </c>
      <c r="J31" s="6">
        <f t="shared" si="5"/>
        <v>60420.00000000001</v>
      </c>
      <c r="K31" s="23"/>
    </row>
    <row r="32" spans="1:11" ht="28.5" customHeight="1">
      <c r="A32" s="6">
        <v>15</v>
      </c>
      <c r="B32" s="6"/>
      <c r="C32" s="7" t="s">
        <v>47</v>
      </c>
      <c r="D32" s="6">
        <v>498</v>
      </c>
      <c r="E32" s="6">
        <v>200</v>
      </c>
      <c r="F32" s="6">
        <f t="shared" si="3"/>
        <v>99600</v>
      </c>
      <c r="G32" s="6">
        <v>258.41</v>
      </c>
      <c r="H32" s="6">
        <v>70</v>
      </c>
      <c r="I32" s="6">
        <f t="shared" si="4"/>
        <v>18088.7</v>
      </c>
      <c r="J32" s="10">
        <f t="shared" si="5"/>
        <v>117688.7</v>
      </c>
      <c r="K32" s="23"/>
    </row>
    <row r="33" spans="1:11" ht="28.5" customHeight="1">
      <c r="A33" s="6">
        <v>16</v>
      </c>
      <c r="B33" s="6"/>
      <c r="C33" s="6" t="s">
        <v>48</v>
      </c>
      <c r="D33" s="6">
        <v>142</v>
      </c>
      <c r="E33" s="6">
        <v>200</v>
      </c>
      <c r="F33" s="6">
        <f aca="true" t="shared" si="6" ref="F33:F51">D33*E33</f>
        <v>28400</v>
      </c>
      <c r="G33" s="6">
        <v>78</v>
      </c>
      <c r="H33" s="6">
        <v>70</v>
      </c>
      <c r="I33" s="6">
        <f aca="true" t="shared" si="7" ref="I33:I51">G33*H33</f>
        <v>5460</v>
      </c>
      <c r="J33" s="6">
        <f aca="true" t="shared" si="8" ref="J33:J51">F33+I33</f>
        <v>33860</v>
      </c>
      <c r="K33" s="23"/>
    </row>
    <row r="34" spans="1:11" ht="28.5" customHeight="1">
      <c r="A34" s="6">
        <v>17</v>
      </c>
      <c r="B34" s="13" t="s">
        <v>14</v>
      </c>
      <c r="C34" s="6" t="s">
        <v>49</v>
      </c>
      <c r="D34" s="6">
        <v>65</v>
      </c>
      <c r="E34" s="6">
        <v>200</v>
      </c>
      <c r="F34" s="6">
        <f t="shared" si="6"/>
        <v>13000</v>
      </c>
      <c r="G34" s="6">
        <v>50</v>
      </c>
      <c r="H34" s="6">
        <v>70</v>
      </c>
      <c r="I34" s="6">
        <f t="shared" si="7"/>
        <v>3500</v>
      </c>
      <c r="J34" s="6">
        <f t="shared" si="8"/>
        <v>16500</v>
      </c>
      <c r="K34" s="23"/>
    </row>
    <row r="35" spans="1:11" ht="28.5" customHeight="1">
      <c r="A35" s="8" t="s">
        <v>50</v>
      </c>
      <c r="B35" s="8"/>
      <c r="C35" s="8"/>
      <c r="D35" s="9">
        <f>SUM(D18:D34)</f>
        <v>2078.1</v>
      </c>
      <c r="E35" s="10">
        <v>200</v>
      </c>
      <c r="F35" s="10">
        <f t="shared" si="6"/>
        <v>415620</v>
      </c>
      <c r="G35" s="14">
        <f>SUM(G18:G34)</f>
        <v>1287.075</v>
      </c>
      <c r="H35" s="10">
        <v>70</v>
      </c>
      <c r="I35" s="10">
        <f t="shared" si="7"/>
        <v>90095.25</v>
      </c>
      <c r="J35" s="10">
        <f t="shared" si="8"/>
        <v>505715.25</v>
      </c>
      <c r="K35" s="23"/>
    </row>
    <row r="36" spans="1:11" ht="39" customHeight="1">
      <c r="A36" s="6">
        <v>1</v>
      </c>
      <c r="B36" s="6" t="s">
        <v>15</v>
      </c>
      <c r="C36" s="7" t="s">
        <v>51</v>
      </c>
      <c r="D36" s="6">
        <v>381</v>
      </c>
      <c r="E36" s="6">
        <v>200</v>
      </c>
      <c r="F36" s="6">
        <f t="shared" si="6"/>
        <v>76200</v>
      </c>
      <c r="G36" s="6">
        <v>200</v>
      </c>
      <c r="H36" s="6">
        <v>70</v>
      </c>
      <c r="I36" s="6">
        <f t="shared" si="7"/>
        <v>14000</v>
      </c>
      <c r="J36" s="6">
        <f t="shared" si="8"/>
        <v>90200</v>
      </c>
      <c r="K36" s="23"/>
    </row>
    <row r="37" spans="1:11" ht="28.5" customHeight="1">
      <c r="A37" s="6">
        <v>2</v>
      </c>
      <c r="B37" s="6"/>
      <c r="C37" s="6" t="s">
        <v>52</v>
      </c>
      <c r="D37" s="6">
        <v>138.917</v>
      </c>
      <c r="E37" s="6">
        <v>200</v>
      </c>
      <c r="F37" s="6">
        <f t="shared" si="6"/>
        <v>27783.4</v>
      </c>
      <c r="G37" s="6">
        <v>336.66</v>
      </c>
      <c r="H37" s="6">
        <v>70</v>
      </c>
      <c r="I37" s="6">
        <f t="shared" si="7"/>
        <v>23566.2</v>
      </c>
      <c r="J37" s="6">
        <f t="shared" si="8"/>
        <v>51349.600000000006</v>
      </c>
      <c r="K37" s="23"/>
    </row>
    <row r="38" spans="1:11" ht="28.5" customHeight="1">
      <c r="A38" s="6">
        <v>3</v>
      </c>
      <c r="B38" s="6"/>
      <c r="C38" s="6" t="s">
        <v>53</v>
      </c>
      <c r="D38" s="6">
        <v>30.3</v>
      </c>
      <c r="E38" s="6">
        <v>200</v>
      </c>
      <c r="F38" s="6">
        <f t="shared" si="6"/>
        <v>6060</v>
      </c>
      <c r="G38" s="6">
        <v>363.16</v>
      </c>
      <c r="H38" s="6">
        <v>70</v>
      </c>
      <c r="I38" s="6">
        <f t="shared" si="7"/>
        <v>25421.2</v>
      </c>
      <c r="J38" s="6">
        <f t="shared" si="8"/>
        <v>31481.2</v>
      </c>
      <c r="K38" s="23"/>
    </row>
    <row r="39" spans="1:11" ht="28.5" customHeight="1">
      <c r="A39" s="6">
        <v>4</v>
      </c>
      <c r="B39" s="6"/>
      <c r="C39" s="6" t="s">
        <v>54</v>
      </c>
      <c r="D39" s="6">
        <v>61</v>
      </c>
      <c r="E39" s="6">
        <v>200</v>
      </c>
      <c r="F39" s="6">
        <f t="shared" si="6"/>
        <v>12200</v>
      </c>
      <c r="G39" s="6">
        <v>469.76</v>
      </c>
      <c r="H39" s="6">
        <v>70</v>
      </c>
      <c r="I39" s="6">
        <f t="shared" si="7"/>
        <v>32883.2</v>
      </c>
      <c r="J39" s="6">
        <f t="shared" si="8"/>
        <v>45083.2</v>
      </c>
      <c r="K39" s="23"/>
    </row>
    <row r="40" spans="1:11" ht="28.5" customHeight="1">
      <c r="A40" s="15" t="s">
        <v>55</v>
      </c>
      <c r="B40" s="16"/>
      <c r="C40" s="17"/>
      <c r="D40" s="14">
        <f>SUM(D36:D39)</f>
        <v>611.217</v>
      </c>
      <c r="E40" s="10">
        <v>200</v>
      </c>
      <c r="F40" s="10">
        <f t="shared" si="6"/>
        <v>122243.4</v>
      </c>
      <c r="G40" s="14">
        <f>SUM(G36:G39)</f>
        <v>1369.5800000000002</v>
      </c>
      <c r="H40" s="10">
        <v>70</v>
      </c>
      <c r="I40" s="10">
        <f t="shared" si="7"/>
        <v>95870.6</v>
      </c>
      <c r="J40" s="10">
        <f t="shared" si="8"/>
        <v>218114</v>
      </c>
      <c r="K40" s="23"/>
    </row>
    <row r="41" spans="1:11" ht="28.5" customHeight="1">
      <c r="A41" s="6">
        <v>1</v>
      </c>
      <c r="B41" s="6" t="s">
        <v>17</v>
      </c>
      <c r="C41" s="6" t="s">
        <v>56</v>
      </c>
      <c r="D41" s="6">
        <v>68</v>
      </c>
      <c r="E41" s="6">
        <v>200</v>
      </c>
      <c r="F41" s="6">
        <f t="shared" si="6"/>
        <v>13600</v>
      </c>
      <c r="G41" s="6">
        <v>0</v>
      </c>
      <c r="H41" s="6">
        <v>0</v>
      </c>
      <c r="I41" s="6">
        <f t="shared" si="7"/>
        <v>0</v>
      </c>
      <c r="J41" s="6">
        <f t="shared" si="8"/>
        <v>13600</v>
      </c>
      <c r="K41" s="23"/>
    </row>
    <row r="42" spans="1:11" ht="36" customHeight="1">
      <c r="A42" s="6">
        <v>2</v>
      </c>
      <c r="B42" s="6"/>
      <c r="C42" s="7" t="s">
        <v>57</v>
      </c>
      <c r="D42" s="6">
        <v>216</v>
      </c>
      <c r="E42" s="6">
        <v>200</v>
      </c>
      <c r="F42" s="6">
        <f t="shared" si="6"/>
        <v>43200</v>
      </c>
      <c r="G42" s="6">
        <v>227.3</v>
      </c>
      <c r="H42" s="6">
        <v>70</v>
      </c>
      <c r="I42" s="6">
        <f t="shared" si="7"/>
        <v>15911</v>
      </c>
      <c r="J42" s="6">
        <f t="shared" si="8"/>
        <v>59111</v>
      </c>
      <c r="K42" s="23"/>
    </row>
    <row r="43" spans="1:11" ht="28.5" customHeight="1">
      <c r="A43" s="6">
        <v>3</v>
      </c>
      <c r="B43" s="6"/>
      <c r="C43" s="6" t="s">
        <v>58</v>
      </c>
      <c r="D43" s="6">
        <v>44.6</v>
      </c>
      <c r="E43" s="6">
        <v>200</v>
      </c>
      <c r="F43" s="6">
        <f t="shared" si="6"/>
        <v>8920</v>
      </c>
      <c r="G43" s="6">
        <v>45.77</v>
      </c>
      <c r="H43" s="6">
        <v>70</v>
      </c>
      <c r="I43" s="6">
        <f t="shared" si="7"/>
        <v>3203.9</v>
      </c>
      <c r="J43" s="6">
        <f t="shared" si="8"/>
        <v>12123.9</v>
      </c>
      <c r="K43" s="23"/>
    </row>
    <row r="44" spans="1:11" ht="28.5" customHeight="1">
      <c r="A44" s="6">
        <v>4</v>
      </c>
      <c r="B44" s="6"/>
      <c r="C44" s="6" t="s">
        <v>59</v>
      </c>
      <c r="D44" s="6">
        <v>59.28</v>
      </c>
      <c r="E44" s="6">
        <v>200</v>
      </c>
      <c r="F44" s="6">
        <f t="shared" si="6"/>
        <v>11856</v>
      </c>
      <c r="G44" s="6">
        <v>110.22</v>
      </c>
      <c r="H44" s="6">
        <v>70</v>
      </c>
      <c r="I44" s="6">
        <f t="shared" si="7"/>
        <v>7715.4</v>
      </c>
      <c r="J44" s="6">
        <f t="shared" si="8"/>
        <v>19571.4</v>
      </c>
      <c r="K44" s="23"/>
    </row>
    <row r="45" spans="1:11" ht="28.5" customHeight="1">
      <c r="A45" s="6">
        <v>5</v>
      </c>
      <c r="B45" s="6"/>
      <c r="C45" s="6" t="s">
        <v>60</v>
      </c>
      <c r="D45" s="6">
        <v>48.59</v>
      </c>
      <c r="E45" s="6">
        <v>200</v>
      </c>
      <c r="F45" s="6">
        <f t="shared" si="6"/>
        <v>9718</v>
      </c>
      <c r="G45" s="6">
        <v>73.48</v>
      </c>
      <c r="H45" s="6">
        <v>70</v>
      </c>
      <c r="I45" s="6">
        <f t="shared" si="7"/>
        <v>5143.6</v>
      </c>
      <c r="J45" s="6">
        <f t="shared" si="8"/>
        <v>14861.6</v>
      </c>
      <c r="K45" s="23"/>
    </row>
    <row r="46" spans="1:11" ht="45" customHeight="1">
      <c r="A46" s="6">
        <v>6</v>
      </c>
      <c r="B46" s="6"/>
      <c r="C46" s="18" t="s">
        <v>61</v>
      </c>
      <c r="D46" s="6">
        <v>161.73</v>
      </c>
      <c r="E46" s="6">
        <v>200</v>
      </c>
      <c r="F46" s="6">
        <f t="shared" si="6"/>
        <v>32345.999999999996</v>
      </c>
      <c r="G46" s="6">
        <v>143.79</v>
      </c>
      <c r="H46" s="6">
        <v>70</v>
      </c>
      <c r="I46" s="6">
        <f t="shared" si="7"/>
        <v>10065.3</v>
      </c>
      <c r="J46" s="6">
        <f t="shared" si="8"/>
        <v>42411.299999999996</v>
      </c>
      <c r="K46" s="23"/>
    </row>
    <row r="47" spans="1:11" ht="28.5" customHeight="1">
      <c r="A47" s="6">
        <v>7</v>
      </c>
      <c r="B47" s="6"/>
      <c r="C47" s="6" t="s">
        <v>62</v>
      </c>
      <c r="D47" s="6">
        <v>70</v>
      </c>
      <c r="E47" s="6">
        <v>200</v>
      </c>
      <c r="F47" s="6">
        <f t="shared" si="6"/>
        <v>14000</v>
      </c>
      <c r="G47" s="6">
        <v>98.88</v>
      </c>
      <c r="H47" s="6">
        <v>70</v>
      </c>
      <c r="I47" s="6">
        <f t="shared" si="7"/>
        <v>6921.599999999999</v>
      </c>
      <c r="J47" s="6">
        <f t="shared" si="8"/>
        <v>20921.6</v>
      </c>
      <c r="K47" s="23"/>
    </row>
    <row r="48" spans="1:11" ht="28.5" customHeight="1">
      <c r="A48" s="6">
        <v>8</v>
      </c>
      <c r="B48" s="6"/>
      <c r="C48" s="6" t="s">
        <v>24</v>
      </c>
      <c r="D48" s="6">
        <v>31.7</v>
      </c>
      <c r="E48" s="6">
        <v>200</v>
      </c>
      <c r="F48" s="6">
        <f t="shared" si="6"/>
        <v>6340</v>
      </c>
      <c r="G48" s="6">
        <v>70.91</v>
      </c>
      <c r="H48" s="6">
        <v>70</v>
      </c>
      <c r="I48" s="6">
        <f t="shared" si="7"/>
        <v>4963.7</v>
      </c>
      <c r="J48" s="6">
        <f t="shared" si="8"/>
        <v>11303.7</v>
      </c>
      <c r="K48" s="23"/>
    </row>
    <row r="49" spans="1:11" ht="28.5" customHeight="1">
      <c r="A49" s="6">
        <v>9</v>
      </c>
      <c r="B49" s="6"/>
      <c r="C49" s="6" t="s">
        <v>63</v>
      </c>
      <c r="D49" s="6">
        <v>42.8</v>
      </c>
      <c r="E49" s="6">
        <v>200</v>
      </c>
      <c r="F49" s="6">
        <f t="shared" si="6"/>
        <v>8560</v>
      </c>
      <c r="G49" s="6">
        <v>0</v>
      </c>
      <c r="H49" s="6">
        <v>0</v>
      </c>
      <c r="I49" s="6">
        <f t="shared" si="7"/>
        <v>0</v>
      </c>
      <c r="J49" s="6">
        <f t="shared" si="8"/>
        <v>8560</v>
      </c>
      <c r="K49" s="23"/>
    </row>
    <row r="50" spans="1:11" ht="45" customHeight="1">
      <c r="A50" s="6">
        <v>10</v>
      </c>
      <c r="B50" s="6" t="s">
        <v>17</v>
      </c>
      <c r="C50" s="7" t="s">
        <v>64</v>
      </c>
      <c r="D50" s="6">
        <v>941.96</v>
      </c>
      <c r="E50" s="6">
        <v>200</v>
      </c>
      <c r="F50" s="6">
        <f t="shared" si="6"/>
        <v>188392</v>
      </c>
      <c r="G50" s="6">
        <v>676.46</v>
      </c>
      <c r="H50" s="6">
        <v>70</v>
      </c>
      <c r="I50" s="6">
        <f t="shared" si="7"/>
        <v>47352.200000000004</v>
      </c>
      <c r="J50" s="6">
        <f t="shared" si="8"/>
        <v>235744.2</v>
      </c>
      <c r="K50" s="23"/>
    </row>
    <row r="51" spans="1:11" ht="28.5" customHeight="1">
      <c r="A51" s="6">
        <v>11</v>
      </c>
      <c r="B51" s="6"/>
      <c r="C51" s="7" t="s">
        <v>65</v>
      </c>
      <c r="D51" s="6">
        <v>37</v>
      </c>
      <c r="E51" s="6">
        <v>200</v>
      </c>
      <c r="F51" s="6">
        <f t="shared" si="6"/>
        <v>7400</v>
      </c>
      <c r="G51" s="6">
        <v>510.5</v>
      </c>
      <c r="H51" s="6">
        <v>70</v>
      </c>
      <c r="I51" s="6">
        <f t="shared" si="7"/>
        <v>35735</v>
      </c>
      <c r="J51" s="6">
        <f t="shared" si="8"/>
        <v>43135</v>
      </c>
      <c r="K51" s="23"/>
    </row>
    <row r="52" spans="1:11" ht="28.5" customHeight="1">
      <c r="A52" s="6">
        <v>12</v>
      </c>
      <c r="B52" s="6"/>
      <c r="C52" s="7" t="s">
        <v>66</v>
      </c>
      <c r="D52" s="6">
        <v>152</v>
      </c>
      <c r="E52" s="6">
        <v>200</v>
      </c>
      <c r="F52" s="6">
        <f aca="true" t="shared" si="9" ref="F52:F63">D52*E52</f>
        <v>30400</v>
      </c>
      <c r="G52" s="6">
        <v>334.7</v>
      </c>
      <c r="H52" s="6">
        <v>70</v>
      </c>
      <c r="I52" s="6">
        <f aca="true" t="shared" si="10" ref="I52:I63">G52*H52</f>
        <v>23429</v>
      </c>
      <c r="J52" s="6">
        <f aca="true" t="shared" si="11" ref="J52:J63">F52+I52</f>
        <v>53829</v>
      </c>
      <c r="K52" s="23"/>
    </row>
    <row r="53" spans="1:11" ht="28.5" customHeight="1">
      <c r="A53" s="6">
        <v>13</v>
      </c>
      <c r="B53" s="6"/>
      <c r="C53" s="6" t="s">
        <v>67</v>
      </c>
      <c r="D53" s="6">
        <v>30.13</v>
      </c>
      <c r="E53" s="6">
        <v>200</v>
      </c>
      <c r="F53" s="6">
        <f t="shared" si="9"/>
        <v>6026</v>
      </c>
      <c r="G53" s="6">
        <v>46</v>
      </c>
      <c r="H53" s="6">
        <v>70</v>
      </c>
      <c r="I53" s="6">
        <f t="shared" si="10"/>
        <v>3220</v>
      </c>
      <c r="J53" s="6">
        <f t="shared" si="11"/>
        <v>9246</v>
      </c>
      <c r="K53" s="23"/>
    </row>
    <row r="54" spans="1:11" ht="28.5" customHeight="1">
      <c r="A54" s="6">
        <v>14</v>
      </c>
      <c r="B54" s="6"/>
      <c r="C54" s="6" t="s">
        <v>68</v>
      </c>
      <c r="D54" s="6">
        <v>50.48</v>
      </c>
      <c r="E54" s="6">
        <v>200</v>
      </c>
      <c r="F54" s="6">
        <f t="shared" si="9"/>
        <v>10096</v>
      </c>
      <c r="G54" s="6">
        <v>41.5</v>
      </c>
      <c r="H54" s="6">
        <v>70</v>
      </c>
      <c r="I54" s="6">
        <f t="shared" si="10"/>
        <v>2905</v>
      </c>
      <c r="J54" s="6">
        <f t="shared" si="11"/>
        <v>13001</v>
      </c>
      <c r="K54" s="23"/>
    </row>
    <row r="55" spans="1:11" ht="28.5" customHeight="1">
      <c r="A55" s="6">
        <v>15</v>
      </c>
      <c r="B55" s="6"/>
      <c r="C55" s="6" t="s">
        <v>69</v>
      </c>
      <c r="D55" s="6">
        <v>56.21</v>
      </c>
      <c r="E55" s="6">
        <v>200</v>
      </c>
      <c r="F55" s="6">
        <f t="shared" si="9"/>
        <v>11242</v>
      </c>
      <c r="G55" s="6">
        <v>43</v>
      </c>
      <c r="H55" s="6">
        <v>70</v>
      </c>
      <c r="I55" s="6">
        <f t="shared" si="10"/>
        <v>3010</v>
      </c>
      <c r="J55" s="6">
        <f t="shared" si="11"/>
        <v>14252</v>
      </c>
      <c r="K55" s="23"/>
    </row>
    <row r="56" spans="1:11" ht="28.5" customHeight="1">
      <c r="A56" s="6">
        <v>16</v>
      </c>
      <c r="B56" s="6"/>
      <c r="C56" s="6" t="s">
        <v>70</v>
      </c>
      <c r="D56" s="6">
        <v>52</v>
      </c>
      <c r="E56" s="6">
        <v>200</v>
      </c>
      <c r="F56" s="6">
        <f t="shared" si="9"/>
        <v>10400</v>
      </c>
      <c r="G56" s="6">
        <v>50</v>
      </c>
      <c r="H56" s="6">
        <v>70</v>
      </c>
      <c r="I56" s="6">
        <f t="shared" si="10"/>
        <v>3500</v>
      </c>
      <c r="J56" s="6">
        <f t="shared" si="11"/>
        <v>13900</v>
      </c>
      <c r="K56" s="23"/>
    </row>
    <row r="57" spans="1:11" ht="28.5" customHeight="1">
      <c r="A57" s="6">
        <v>17</v>
      </c>
      <c r="B57" s="6"/>
      <c r="C57" s="6" t="s">
        <v>71</v>
      </c>
      <c r="D57" s="6">
        <v>70.02</v>
      </c>
      <c r="E57" s="6">
        <v>200</v>
      </c>
      <c r="F57" s="6">
        <f t="shared" si="9"/>
        <v>14004</v>
      </c>
      <c r="G57" s="6">
        <v>56</v>
      </c>
      <c r="H57" s="6">
        <v>70</v>
      </c>
      <c r="I57" s="6">
        <f t="shared" si="10"/>
        <v>3920</v>
      </c>
      <c r="J57" s="6">
        <f t="shared" si="11"/>
        <v>17924</v>
      </c>
      <c r="K57" s="23"/>
    </row>
    <row r="58" spans="1:11" ht="28.5" customHeight="1">
      <c r="A58" s="6">
        <v>18</v>
      </c>
      <c r="B58" s="6"/>
      <c r="C58" s="6" t="s">
        <v>72</v>
      </c>
      <c r="D58" s="6">
        <v>60</v>
      </c>
      <c r="E58" s="6">
        <v>200</v>
      </c>
      <c r="F58" s="6">
        <f aca="true" t="shared" si="12" ref="F58:F66">D58*E58</f>
        <v>12000</v>
      </c>
      <c r="G58" s="6">
        <v>40</v>
      </c>
      <c r="H58" s="6">
        <v>70</v>
      </c>
      <c r="I58" s="6">
        <f aca="true" t="shared" si="13" ref="I58:I66">G58*H58</f>
        <v>2800</v>
      </c>
      <c r="J58" s="6">
        <f aca="true" t="shared" si="14" ref="J58:J66">F58+I58</f>
        <v>14800</v>
      </c>
      <c r="K58" s="23"/>
    </row>
    <row r="59" spans="1:11" ht="28.5" customHeight="1">
      <c r="A59" s="6">
        <v>19</v>
      </c>
      <c r="B59" s="6"/>
      <c r="C59" s="6" t="s">
        <v>73</v>
      </c>
      <c r="D59" s="6">
        <v>31.8</v>
      </c>
      <c r="E59" s="6">
        <v>200</v>
      </c>
      <c r="F59" s="6">
        <f t="shared" si="12"/>
        <v>6360</v>
      </c>
      <c r="G59" s="6">
        <v>31.2</v>
      </c>
      <c r="H59" s="6">
        <v>70</v>
      </c>
      <c r="I59" s="6">
        <f t="shared" si="13"/>
        <v>2184</v>
      </c>
      <c r="J59" s="6">
        <f t="shared" si="14"/>
        <v>8544</v>
      </c>
      <c r="K59" s="23"/>
    </row>
    <row r="60" spans="1:11" ht="28.5" customHeight="1">
      <c r="A60" s="6">
        <v>20</v>
      </c>
      <c r="B60" s="6"/>
      <c r="C60" s="6" t="s">
        <v>74</v>
      </c>
      <c r="D60" s="6">
        <v>32.6</v>
      </c>
      <c r="E60" s="6">
        <v>200</v>
      </c>
      <c r="F60" s="6">
        <f t="shared" si="12"/>
        <v>6520</v>
      </c>
      <c r="G60" s="6">
        <v>22.4</v>
      </c>
      <c r="H60" s="6">
        <v>70</v>
      </c>
      <c r="I60" s="6">
        <f t="shared" si="13"/>
        <v>1568</v>
      </c>
      <c r="J60" s="6">
        <f t="shared" si="14"/>
        <v>8088</v>
      </c>
      <c r="K60" s="23"/>
    </row>
    <row r="61" spans="1:11" ht="40.5" customHeight="1">
      <c r="A61" s="6">
        <v>21</v>
      </c>
      <c r="B61" s="6"/>
      <c r="C61" s="7" t="s">
        <v>75</v>
      </c>
      <c r="D61" s="6">
        <v>152.08</v>
      </c>
      <c r="E61" s="6">
        <v>200</v>
      </c>
      <c r="F61" s="6">
        <f t="shared" si="12"/>
        <v>30416.000000000004</v>
      </c>
      <c r="G61" s="6">
        <v>324</v>
      </c>
      <c r="H61" s="6">
        <v>70</v>
      </c>
      <c r="I61" s="6">
        <f t="shared" si="13"/>
        <v>22680</v>
      </c>
      <c r="J61" s="6">
        <f t="shared" si="14"/>
        <v>53096</v>
      </c>
      <c r="K61" s="23"/>
    </row>
    <row r="62" spans="1:11" ht="28.5" customHeight="1">
      <c r="A62" s="19" t="s">
        <v>76</v>
      </c>
      <c r="B62" s="20"/>
      <c r="C62" s="20"/>
      <c r="D62" s="10">
        <f>SUM(D41:D61)</f>
        <v>2408.9800000000005</v>
      </c>
      <c r="E62" s="10">
        <v>200</v>
      </c>
      <c r="F62" s="10">
        <f t="shared" si="12"/>
        <v>481796.0000000001</v>
      </c>
      <c r="G62" s="10">
        <f>SUM(G41:G61)</f>
        <v>2946.1099999999997</v>
      </c>
      <c r="H62" s="10">
        <v>70</v>
      </c>
      <c r="I62" s="10">
        <f t="shared" si="13"/>
        <v>206227.69999999998</v>
      </c>
      <c r="J62" s="10">
        <f t="shared" si="14"/>
        <v>688023.7000000001</v>
      </c>
      <c r="K62" s="23"/>
    </row>
    <row r="63" spans="1:11" ht="28.5" customHeight="1">
      <c r="A63" s="19" t="s">
        <v>18</v>
      </c>
      <c r="B63" s="20"/>
      <c r="C63" s="21"/>
      <c r="D63" s="10">
        <f>D62+D40+D35+D17</f>
        <v>7207.327000000001</v>
      </c>
      <c r="E63" s="10">
        <v>200</v>
      </c>
      <c r="F63" s="10">
        <f t="shared" si="12"/>
        <v>1441465.4000000001</v>
      </c>
      <c r="G63" s="10">
        <f>G62+G40+G35+G17</f>
        <v>6619.664999999999</v>
      </c>
      <c r="H63" s="10">
        <v>70</v>
      </c>
      <c r="I63" s="10">
        <f t="shared" si="13"/>
        <v>463376.54999999993</v>
      </c>
      <c r="J63" s="10">
        <f t="shared" si="14"/>
        <v>1904841.9500000002</v>
      </c>
      <c r="K63" s="23"/>
    </row>
    <row r="64" spans="1:10" ht="14.2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4.2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4.2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4.2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4.2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4.2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4.2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4.2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4.2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4.2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4.2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4.2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4.2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4.2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4.2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4.2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4.2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4.2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4.2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4.2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4.2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4.2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4.2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4.2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4.2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4.2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4.2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4.2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4.2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4.2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4.2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4.2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4.2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4.2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4.2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4.2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4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</sheetData>
  <sheetProtection/>
  <mergeCells count="24">
    <mergeCell ref="A1:J1"/>
    <mergeCell ref="A2:K2"/>
    <mergeCell ref="A17:C17"/>
    <mergeCell ref="A35:C35"/>
    <mergeCell ref="A40:C40"/>
    <mergeCell ref="A62:C62"/>
    <mergeCell ref="A63:C63"/>
    <mergeCell ref="A3:A4"/>
    <mergeCell ref="B3:B4"/>
    <mergeCell ref="B5:B16"/>
    <mergeCell ref="B18:B30"/>
    <mergeCell ref="B31:B33"/>
    <mergeCell ref="B36:B39"/>
    <mergeCell ref="B41:B49"/>
    <mergeCell ref="B50:B6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2022-07-19T05:40:09Z</dcterms:created>
  <dcterms:modified xsi:type="dcterms:W3CDTF">2024-04-19T07:05:36Z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1105</vt:i4>
  </property>
  <property fmtid="{D5CDD505-2E9C-101B-9397-08002B2CF9AE}" pid="3" name="KSOProductBuildV">
    <vt:lpwstr>2052-10.8.2.7164</vt:lpwstr>
  </property>
</Properties>
</file>