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7" activeTab="9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" sheetId="6" r:id="rId6"/>
    <sheet name="一般公共预算基本支出情况表" sheetId="7" r:id="rId7"/>
    <sheet name="一般公共预算“三公”经费支出情况表" sheetId="8" r:id="rId8"/>
    <sheet name="政府性基金预算支出情况表" sheetId="9" r:id="rId9"/>
    <sheet name="项目支出绩效目标表" sheetId="10" r:id="rId10"/>
  </sheets>
  <definedNames>
    <definedName name="_xlnm.Print_Area" localSheetId="2">部门收入总体情况表!$A$1:$M$48</definedName>
    <definedName name="_xlnm.Print_Area" localSheetId="1">部门收支总体情况表!$A$1:$D$16</definedName>
    <definedName name="_xlnm.Print_Area" localSheetId="3">部门支出总体情况表!$A$1:$J$48</definedName>
    <definedName name="_xlnm.Print_Area" localSheetId="4">财政拨款收支总体情况表!$A$1:$F$33</definedName>
    <definedName name="_xlnm.Print_Area" localSheetId="9">项目支出绩效目标表!$A$1:$AA$9</definedName>
    <definedName name="_xlnm.Print_Area" localSheetId="7">一般公共预算“三公”经费支出情况表!$A$1:$G$7</definedName>
    <definedName name="_xlnm.Print_Area" localSheetId="6">一般公共预算基本支出情况表!$A$1:$E$31</definedName>
    <definedName name="_xlnm.Print_Area" localSheetId="5">一般公共预算支出情况表!$A$1:$G$48</definedName>
    <definedName name="_xlnm.Print_Area" localSheetId="8">政府性基金预算支出情况表!$A$1:$G$6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9">项目支出绩效目标表!$1:$7</definedName>
    <definedName name="_xlnm.Print_Titles" localSheetId="6">一般公共预算基本支出情况表!$1:$5</definedName>
    <definedName name="_xlnm.Print_Titles" localSheetId="5">一般公共预算支出情况表!$1:$6</definedName>
    <definedName name="_xlnm.Print_Titles" localSheetId="8">政府性基金预算支出情况表!$1:$6</definedName>
  </definedNames>
  <calcPr calcId="144525"/>
</workbook>
</file>

<file path=xl/sharedStrings.xml><?xml version="1.0" encoding="utf-8"?>
<sst xmlns="http://schemas.openxmlformats.org/spreadsheetml/2006/main" count="570" uniqueCount="290">
  <si>
    <t>2021 年 预 算 公 开 表</t>
  </si>
  <si>
    <t>2021年部门收支总体情况表</t>
  </si>
  <si>
    <t>部门名称：长沙市岳麓区梅溪湖街道办事处本级</t>
  </si>
  <si>
    <r>
      <rPr>
        <sz val="11"/>
        <color indexed="8"/>
        <rFont val="宋体"/>
        <charset val="134"/>
      </rPr>
      <t>单位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万元</t>
    </r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</si>
  <si>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入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</si>
  <si>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出</t>
    </r>
  </si>
  <si>
    <r>
      <rPr>
        <sz val="11"/>
        <color indexed="8"/>
        <rFont val="宋体"/>
        <charset val="134"/>
      </rPr>
      <t>项</t>
    </r>
    <r>
      <rPr>
        <sz val="11"/>
        <color indexed="8"/>
        <rFont val="Tahoma"/>
        <charset val="134"/>
      </rPr>
      <t xml:space="preserve">         </t>
    </r>
    <r>
      <rPr>
        <sz val="11"/>
        <color indexed="8"/>
        <rFont val="宋体"/>
        <charset val="134"/>
      </rPr>
      <t>目</t>
    </r>
  </si>
  <si>
    <t>本年预算</t>
  </si>
  <si>
    <r>
      <rPr>
        <sz val="11"/>
        <color indexed="8"/>
        <rFont val="宋体"/>
        <charset val="134"/>
      </rPr>
      <t>一、财政拨款</t>
    </r>
    <r>
      <rPr>
        <sz val="11"/>
        <color indexed="8"/>
        <rFont val="Tahoma"/>
        <charset val="134"/>
      </rPr>
      <t>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</si>
  <si>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</si>
  <si>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</si>
  <si>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</si>
  <si>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</si>
  <si>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</si>
  <si>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</si>
  <si>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</si>
  <si>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</si>
  <si>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</si>
  <si>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</si>
  <si>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</si>
  <si>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</si>
  <si>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</si>
  <si>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</si>
  <si>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</si>
  <si>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</si>
  <si>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</si>
  <si>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t>2021年部门收入总体情况表</t>
  </si>
  <si>
    <t>单位：万元</t>
  </si>
  <si>
    <t>类</t>
  </si>
  <si>
    <t>款</t>
  </si>
  <si>
    <t>项</t>
  </si>
  <si>
    <t>功能科目</t>
  </si>
  <si>
    <t>合计</t>
  </si>
  <si>
    <r>
      <rPr>
        <sz val="11"/>
        <color indexed="8"/>
        <rFont val="宋体"/>
        <charset val="134"/>
      </rPr>
      <t>财政拨款</t>
    </r>
    <r>
      <rPr>
        <sz val="11"/>
        <color indexed="8"/>
        <rFont val="Tahoma"/>
        <charset val="134"/>
      </rPr>
      <t xml:space="preserve">  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</si>
  <si>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</si>
  <si>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</si>
  <si>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</si>
  <si>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</si>
  <si>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</si>
  <si>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</si>
  <si>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</si>
  <si>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rPr>
        <sz val="11"/>
        <color indexed="8"/>
        <rFont val="宋体"/>
        <charset val="134"/>
      </rPr>
      <t>其中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经费拨款</t>
    </r>
  </si>
  <si>
    <t>**</t>
  </si>
  <si>
    <t>201</t>
  </si>
  <si>
    <t>03</t>
  </si>
  <si>
    <t xml:space="preserve">  201</t>
  </si>
  <si>
    <t xml:space="preserve">  03</t>
  </si>
  <si>
    <t>01</t>
  </si>
  <si>
    <t>行政运行（政府办公厅（室）及相关机构事务）</t>
  </si>
  <si>
    <t>02</t>
  </si>
  <si>
    <t>一般行政管理事务（政府办公厅（室）及相关机构事务）</t>
  </si>
  <si>
    <t>06</t>
  </si>
  <si>
    <t xml:space="preserve">  06</t>
  </si>
  <si>
    <t>一般行政管理事务（财政事务）</t>
  </si>
  <si>
    <t>31</t>
  </si>
  <si>
    <t xml:space="preserve">  31</t>
  </si>
  <si>
    <t>一般行政管理事务（党委办公厅（室）及相关机构事务）</t>
  </si>
  <si>
    <t>99</t>
  </si>
  <si>
    <t xml:space="preserve">  99</t>
  </si>
  <si>
    <t>其他一般公共服务支出</t>
  </si>
  <si>
    <t>204</t>
  </si>
  <si>
    <t xml:space="preserve">  204</t>
  </si>
  <si>
    <t>一般行政管理事务（司法）</t>
  </si>
  <si>
    <t>208</t>
  </si>
  <si>
    <t xml:space="preserve">  208</t>
  </si>
  <si>
    <t xml:space="preserve">  01</t>
  </si>
  <si>
    <t>一般行政管理事务（人力资源和社会保障管理事务）</t>
  </si>
  <si>
    <t xml:space="preserve">  02</t>
  </si>
  <si>
    <t>08</t>
  </si>
  <si>
    <t>基层政权建设和社区治理</t>
  </si>
  <si>
    <t>05</t>
  </si>
  <si>
    <t xml:space="preserve">  05</t>
  </si>
  <si>
    <t>行政单位离退休</t>
  </si>
  <si>
    <t>机关事业单位基本养老保险缴费支出</t>
  </si>
  <si>
    <t>机关事业单位职业年金缴费支出</t>
  </si>
  <si>
    <t>07</t>
  </si>
  <si>
    <t xml:space="preserve">  07</t>
  </si>
  <si>
    <t>公益性岗位补贴</t>
  </si>
  <si>
    <t>09</t>
  </si>
  <si>
    <t xml:space="preserve">  09</t>
  </si>
  <si>
    <t>其他退役安置支出</t>
  </si>
  <si>
    <t>其他社会保障和就业支出</t>
  </si>
  <si>
    <t>210</t>
  </si>
  <si>
    <t xml:space="preserve">  210</t>
  </si>
  <si>
    <t>其他计划生育事务支出</t>
  </si>
  <si>
    <t>11</t>
  </si>
  <si>
    <t xml:space="preserve">  11</t>
  </si>
  <si>
    <t>行政单位医疗</t>
  </si>
  <si>
    <t>公务员医疗补助</t>
  </si>
  <si>
    <t>其他行政事业单位医疗支出</t>
  </si>
  <si>
    <t>212</t>
  </si>
  <si>
    <t xml:space="preserve">  212</t>
  </si>
  <si>
    <t>一般行政管理事务（城乡社区管理事务）</t>
  </si>
  <si>
    <t>221</t>
  </si>
  <si>
    <t xml:space="preserve">  221</t>
  </si>
  <si>
    <t>住房公积金</t>
  </si>
  <si>
    <t>2021年部门支出总体情况表</t>
  </si>
  <si>
    <t>部门：长沙市岳麓区梅溪湖街道办事处本级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</si>
  <si>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</si>
  <si>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</si>
  <si>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</si>
  <si>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</si>
  <si>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</si>
  <si>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</si>
  <si>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</si>
  <si>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>一般公共服务支出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</si>
  <si>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</si>
  <si>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</si>
  <si>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</si>
  <si>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财政事务</t>
  </si>
  <si>
    <t xml:space="preserve">    一般行政管理事务（财政事务）</t>
  </si>
  <si>
    <t xml:space="preserve">  党委办公厅（室）及相关机构事务</t>
  </si>
  <si>
    <t xml:space="preserve">    一般行政管理事务（党委办公厅（室）及相关机构事务）</t>
  </si>
  <si>
    <t xml:space="preserve">  其他一般公共服务支出</t>
  </si>
  <si>
    <t xml:space="preserve">    其他一般公共服务支出</t>
  </si>
  <si>
    <t>公共安全支出</t>
  </si>
  <si>
    <t xml:space="preserve">  司法</t>
  </si>
  <si>
    <t xml:space="preserve">    一般行政管理事务（司法）</t>
  </si>
  <si>
    <t>社会保障和就业支出</t>
  </si>
  <si>
    <t xml:space="preserve">  人力资源和社会保障管理事务</t>
  </si>
  <si>
    <t xml:space="preserve">    一般行政管理事务（人力资源和社会保障管理事务）</t>
  </si>
  <si>
    <t xml:space="preserve">  民政管理事务</t>
  </si>
  <si>
    <t xml:space="preserve">    基层政权建设和社区治理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</si>
  <si>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</si>
  <si>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</si>
  <si>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</si>
  <si>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</si>
  <si>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</si>
  <si>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公益性岗位补贴</t>
  </si>
  <si>
    <t xml:space="preserve">  退役安置</t>
  </si>
  <si>
    <t xml:space="preserve">    其他退役安置支出</t>
  </si>
  <si>
    <t xml:space="preserve">  其他社会保障和就业支出</t>
  </si>
  <si>
    <t xml:space="preserve">    其他社会保障和就业支出</t>
  </si>
  <si>
    <t>卫生健康支出</t>
  </si>
  <si>
    <t xml:space="preserve">  计划生育事务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</si>
  <si>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</si>
  <si>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</si>
  <si>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</si>
  <si>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公务员医疗补助</t>
  </si>
  <si>
    <t xml:space="preserve">    其他行政事业单位医疗支出</t>
  </si>
  <si>
    <t>城乡社区支出</t>
  </si>
  <si>
    <t xml:space="preserve">  城乡社区管理事务</t>
  </si>
  <si>
    <t xml:space="preserve">    一般行政管理事务（城乡社区管理事务）</t>
  </si>
  <si>
    <t>住房保障支出</t>
  </si>
  <si>
    <t xml:space="preserve">  住房改革支出</t>
  </si>
  <si>
    <t xml:space="preserve">    住房公积金</t>
  </si>
  <si>
    <t>2021年财政拨款收支总体情况表</t>
  </si>
  <si>
    <t>收                  入</t>
  </si>
  <si>
    <t>支                  出</t>
  </si>
  <si>
    <t>项目</t>
  </si>
  <si>
    <t>金  额</t>
  </si>
  <si>
    <t>一般公共预算拨款</t>
  </si>
  <si>
    <t>政府性基金预算</t>
  </si>
  <si>
    <t>一、本年收入</t>
  </si>
  <si>
    <t>一、本年支出</t>
  </si>
  <si>
    <t>1、一般公共预算拨款</t>
  </si>
  <si>
    <t>1、一般公共服务支出</t>
  </si>
  <si>
    <t>2、外交支出</t>
  </si>
  <si>
    <t>3、国防支出</t>
  </si>
  <si>
    <t>4、公共安全支出</t>
  </si>
  <si>
    <t>5、教育支出</t>
  </si>
  <si>
    <t>6、科学技术支出</t>
  </si>
  <si>
    <t>7、文化旅游体育与传媒支出</t>
  </si>
  <si>
    <t>8、社会保障和就业支出</t>
  </si>
  <si>
    <t>9、社会保险基金支出</t>
  </si>
  <si>
    <t>10、卫生健康支出</t>
  </si>
  <si>
    <t>二、上年结转</t>
  </si>
  <si>
    <t>11、节能环保支出</t>
  </si>
  <si>
    <t>12、城乡社区支出</t>
  </si>
  <si>
    <t>13、农林水支出</t>
  </si>
  <si>
    <t>14、交通运输支出</t>
  </si>
  <si>
    <t>15、资源勘探工业信息等支出</t>
  </si>
  <si>
    <t>16、商业服务业等支出</t>
  </si>
  <si>
    <t>17、援助其他地区支出</t>
  </si>
  <si>
    <t>18、自然资源海洋气象等支出</t>
  </si>
  <si>
    <t>19、住房保障支出</t>
  </si>
  <si>
    <t>20、粮油物资储备支出</t>
  </si>
  <si>
    <t>21、灾害防治及应急管理支出</t>
  </si>
  <si>
    <t>22、其他支出</t>
  </si>
  <si>
    <t>二、结转下年</t>
  </si>
  <si>
    <t>收 入 总 计</t>
  </si>
  <si>
    <t>支 出 总 计</t>
  </si>
  <si>
    <t>2021年一般公共预算支出情况表</t>
  </si>
  <si>
    <t xml:space="preserve"> 功能科目</t>
  </si>
  <si>
    <t>2021年一般公共预算基本支出情况表</t>
  </si>
  <si>
    <t>单位:万元</t>
  </si>
  <si>
    <t>经济科目</t>
  </si>
  <si>
    <t>经济科目名称</t>
  </si>
  <si>
    <t>总计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</si>
  <si>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</si>
  <si>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</si>
  <si>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</si>
  <si>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</si>
  <si>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</si>
  <si>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</si>
  <si>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</si>
  <si>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</si>
  <si>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</si>
  <si>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</si>
  <si>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</si>
  <si>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</si>
  <si>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</si>
  <si>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</si>
  <si>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</si>
  <si>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</si>
  <si>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</si>
  <si>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</si>
  <si>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</si>
  <si>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</si>
  <si>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</si>
  <si>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</si>
  <si>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</si>
  <si>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</si>
  <si>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</si>
  <si>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医疗费</t>
  </si>
  <si>
    <t xml:space="preserve">  奖励金</t>
  </si>
  <si>
    <t>2021年一般公共预算“三公”经费支出情况表</t>
  </si>
  <si>
    <t>单位名称：长沙市岳麓区梅溪湖街道办事处本级</t>
  </si>
  <si>
    <t>部门名称</t>
  </si>
  <si>
    <t>三公经费预（决）算数（财政拨款）</t>
  </si>
  <si>
    <t>小计</t>
  </si>
  <si>
    <t>公务接待费</t>
  </si>
  <si>
    <t>因公出国（境）费</t>
  </si>
  <si>
    <t>公务用车购置及运行费</t>
  </si>
  <si>
    <t>其中：公务用车购置</t>
  </si>
  <si>
    <t>其中：公务用车运行费</t>
  </si>
  <si>
    <t>长沙市岳麓区梅溪湖街道办事处</t>
  </si>
  <si>
    <t>2021年政府性基金预算支出情况表</t>
  </si>
  <si>
    <t>说明:我单位年初预算没有政府性基金收入,也没有使用政府性基金支出的安排,故本表没有数据.</t>
  </si>
  <si>
    <t>2021年项目支出绩效目标申报表</t>
  </si>
  <si>
    <t>单位名称</t>
  </si>
  <si>
    <t>项目名称</t>
  </si>
  <si>
    <t>预算额度（万元）</t>
  </si>
  <si>
    <t>项目实施产出成果目标</t>
  </si>
  <si>
    <t>项目效益目标</t>
  </si>
  <si>
    <t>是否审核通过（绩效选择）</t>
  </si>
  <si>
    <t>审核意见</t>
  </si>
  <si>
    <t>定量目标（成果）</t>
  </si>
  <si>
    <t>定性目标（成果）</t>
  </si>
  <si>
    <t>定量目标（效益）</t>
  </si>
  <si>
    <t>定性目标（效益）</t>
  </si>
  <si>
    <t>目标类型（成果）</t>
  </si>
  <si>
    <t>目标类型（效益）</t>
  </si>
  <si>
    <t>资金来源</t>
  </si>
  <si>
    <t>上年度资金（预算额度）</t>
  </si>
  <si>
    <t>本年度申请计划</t>
  </si>
  <si>
    <t>数量目标（指标）内容</t>
  </si>
  <si>
    <t>数量目标（指标）值</t>
  </si>
  <si>
    <t>质量目标（指标）内容</t>
  </si>
  <si>
    <t>质量目标（指标）值</t>
  </si>
  <si>
    <t>时效目标（指标）内容</t>
  </si>
  <si>
    <t>时效目标（指标）值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</si>
  <si>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</si>
  <si>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</si>
  <si>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</si>
  <si>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</si>
  <si>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</si>
  <si>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</si>
  <si>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 xml:space="preserve">环境目标（指标）内容 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</si>
  <si>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</si>
  <si>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</si>
  <si>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</si>
  <si>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</si>
  <si>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</si>
  <si>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长沙市岳麓区梅溪湖街道办事处本级</t>
  </si>
  <si>
    <t>社区建设</t>
  </si>
  <si>
    <t>街道预算</t>
  </si>
  <si>
    <t>社区办公阵地提质提档装修及新增社区的办公设施配套添置。</t>
  </si>
  <si>
    <t>2个社区办公提质提档装修及社区的办公设施配套添置。</t>
  </si>
  <si>
    <t>按社区标准</t>
  </si>
  <si>
    <t>按社区标准化建设作为工程标准完成装修并配套办公设备。</t>
  </si>
  <si>
    <t>按要求及时完成</t>
  </si>
  <si>
    <t>按上级要求及时完成</t>
  </si>
  <si>
    <t>年内预算控制</t>
  </si>
  <si>
    <t>按年内预算控制</t>
  </si>
  <si>
    <t>按上级考核要求完成</t>
  </si>
  <si>
    <t>无</t>
  </si>
  <si>
    <t>为本地居民提供服务</t>
  </si>
  <si>
    <t>长期为本地居民提供服务</t>
  </si>
  <si>
    <t>积极影响。</t>
  </si>
  <si>
    <t>长期为居民服务</t>
  </si>
  <si>
    <t>满意</t>
  </si>
  <si>
    <t>城市维护管理费</t>
  </si>
  <si>
    <t>维护面积</t>
  </si>
  <si>
    <t>辖区内10.02平方公里的城市管理及维护。</t>
  </si>
  <si>
    <t>考核要求</t>
  </si>
  <si>
    <t>辖区内生产、生活环境</t>
  </si>
  <si>
    <t>切实改变辖区内生产、生活环境。</t>
  </si>
  <si>
    <t>辖区内生产、生活环境。</t>
  </si>
  <si>
    <t>继续保持良好的生产生活环境。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</si>
</sst>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* #,##0.00;* \-#,##0.00;* &quot;&quot;??;@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Tahoma"/>
      <charset val="134"/>
    </font>
    <font>
      <b/>
      <sz val="24"/>
      <color indexed="8"/>
      <name val="宋体"/>
      <charset val="134"/>
    </font>
    <font>
      <b/>
      <sz val="26"/>
      <color indexed="8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6" borderId="44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43" applyNumberFormat="0" applyAlignment="0" applyProtection="0">
      <alignment vertical="center"/>
    </xf>
    <xf numFmtId="0" fontId="31" fillId="15" borderId="47" applyNumberFormat="0" applyAlignment="0" applyProtection="0">
      <alignment vertical="center"/>
    </xf>
    <xf numFmtId="0" fontId="14" fillId="7" borderId="41" applyNumberFormat="0" applyAlignment="0" applyProtection="0">
      <alignment vertical="center"/>
    </xf>
    <xf numFmtId="0" fontId="3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48" applyNumberFormat="0" applyFill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153">
    <xf numFmtId="0" fontId="0" fillId="0" borderId="0" xfId="0">
      <alignment vertical="center"/>
    </xf>
    <xf numFmtId="0" fontId="1" fillId="0" borderId="0" xfId="56" applyFill="1">
      <alignment vertical="center"/>
    </xf>
    <xf numFmtId="0" fontId="1" fillId="0" borderId="0" xfId="56">
      <alignment vertical="center"/>
    </xf>
    <xf numFmtId="0" fontId="2" fillId="0" borderId="0" xfId="56" applyFont="1" applyAlignment="1">
      <alignment horizontal="center" vertical="center"/>
    </xf>
    <xf numFmtId="0" fontId="2" fillId="0" borderId="0" xfId="56" applyFont="1" applyAlignment="1">
      <alignment vertical="center"/>
    </xf>
    <xf numFmtId="0" fontId="1" fillId="0" borderId="1" xfId="56" applyBorder="1" applyAlignment="1">
      <alignment horizontal="center" vertical="center"/>
    </xf>
    <xf numFmtId="0" fontId="1" fillId="0" borderId="2" xfId="56" applyBorder="1" applyAlignment="1">
      <alignment horizontal="center" vertical="center"/>
    </xf>
    <xf numFmtId="0" fontId="1" fillId="0" borderId="3" xfId="56" applyBorder="1" applyAlignment="1">
      <alignment horizontal="center" vertical="center"/>
    </xf>
    <xf numFmtId="0" fontId="1" fillId="0" borderId="4" xfId="56" applyBorder="1" applyAlignment="1">
      <alignment horizontal="center" vertical="center"/>
    </xf>
    <xf numFmtId="0" fontId="1" fillId="0" borderId="5" xfId="56" applyBorder="1" applyAlignment="1">
      <alignment horizontal="center" vertical="center"/>
    </xf>
    <xf numFmtId="0" fontId="1" fillId="0" borderId="6" xfId="56" applyBorder="1" applyAlignment="1">
      <alignment horizontal="center" vertical="center"/>
    </xf>
    <xf numFmtId="0" fontId="1" fillId="0" borderId="7" xfId="56" applyBorder="1" applyAlignment="1">
      <alignment horizontal="center" vertical="center"/>
    </xf>
    <xf numFmtId="0" fontId="1" fillId="0" borderId="8" xfId="56" applyBorder="1" applyAlignment="1">
      <alignment horizontal="center" vertical="center"/>
    </xf>
    <xf numFmtId="0" fontId="1" fillId="0" borderId="0" xfId="56" applyBorder="1" applyAlignment="1">
      <alignment horizontal="center" vertical="center"/>
    </xf>
    <xf numFmtId="0" fontId="1" fillId="0" borderId="9" xfId="56" applyBorder="1" applyAlignment="1">
      <alignment horizontal="center" vertical="center"/>
    </xf>
    <xf numFmtId="0" fontId="1" fillId="0" borderId="10" xfId="56" applyBorder="1" applyAlignment="1">
      <alignment horizontal="center" vertical="center"/>
    </xf>
    <xf numFmtId="0" fontId="1" fillId="0" borderId="11" xfId="56" applyBorder="1" applyAlignment="1">
      <alignment horizontal="center" vertical="center"/>
    </xf>
    <xf numFmtId="0" fontId="1" fillId="0" borderId="12" xfId="56" applyBorder="1" applyAlignment="1">
      <alignment horizontal="center" vertical="center"/>
    </xf>
    <xf numFmtId="0" fontId="1" fillId="0" borderId="13" xfId="56" applyBorder="1" applyAlignment="1">
      <alignment horizontal="center" vertical="center"/>
    </xf>
    <xf numFmtId="0" fontId="1" fillId="0" borderId="14" xfId="56" applyBorder="1" applyAlignment="1">
      <alignment horizontal="center" vertical="center"/>
    </xf>
    <xf numFmtId="0" fontId="1" fillId="0" borderId="15" xfId="56" applyBorder="1" applyAlignment="1">
      <alignment horizontal="center" vertical="center"/>
    </xf>
    <xf numFmtId="0" fontId="1" fillId="0" borderId="16" xfId="56" applyBorder="1" applyAlignment="1">
      <alignment vertical="center"/>
    </xf>
    <xf numFmtId="0" fontId="1" fillId="0" borderId="16" xfId="56" applyBorder="1" applyAlignment="1">
      <alignment vertical="center" wrapText="1"/>
    </xf>
    <xf numFmtId="0" fontId="1" fillId="0" borderId="16" xfId="56" applyBorder="1" applyAlignment="1">
      <alignment horizontal="center" vertical="center" wrapText="1"/>
    </xf>
    <xf numFmtId="49" fontId="1" fillId="0" borderId="16" xfId="56" applyNumberFormat="1" applyFill="1" applyBorder="1" applyAlignment="1">
      <alignment vertical="center" wrapText="1"/>
    </xf>
    <xf numFmtId="4" fontId="1" fillId="0" borderId="16" xfId="56" applyNumberFormat="1" applyFill="1" applyBorder="1" applyAlignment="1">
      <alignment vertical="center" wrapText="1"/>
    </xf>
    <xf numFmtId="0" fontId="1" fillId="0" borderId="17" xfId="56" applyBorder="1" applyAlignment="1">
      <alignment horizontal="center" vertical="center"/>
    </xf>
    <xf numFmtId="0" fontId="1" fillId="0" borderId="18" xfId="56" applyBorder="1" applyAlignment="1">
      <alignment horizontal="center" vertical="center"/>
    </xf>
    <xf numFmtId="0" fontId="1" fillId="0" borderId="19" xfId="56" applyBorder="1" applyAlignment="1">
      <alignment horizontal="center" vertical="center" wrapText="1"/>
    </xf>
    <xf numFmtId="0" fontId="1" fillId="0" borderId="20" xfId="56" applyBorder="1" applyAlignment="1">
      <alignment horizontal="center" vertical="center"/>
    </xf>
    <xf numFmtId="0" fontId="1" fillId="0" borderId="21" xfId="56" applyBorder="1" applyAlignment="1">
      <alignment horizontal="center" vertical="center"/>
    </xf>
    <xf numFmtId="0" fontId="1" fillId="0" borderId="22" xfId="56" applyBorder="1" applyAlignment="1">
      <alignment horizontal="center" vertical="center" wrapText="1"/>
    </xf>
    <xf numFmtId="0" fontId="1" fillId="0" borderId="23" xfId="56" applyBorder="1" applyAlignment="1">
      <alignment horizontal="center" vertical="center"/>
    </xf>
    <xf numFmtId="0" fontId="1" fillId="0" borderId="24" xfId="56" applyBorder="1" applyAlignment="1">
      <alignment horizontal="center" vertical="center"/>
    </xf>
    <xf numFmtId="0" fontId="1" fillId="0" borderId="25" xfId="56" applyBorder="1" applyAlignment="1">
      <alignment horizontal="center" vertical="center" wrapText="1"/>
    </xf>
    <xf numFmtId="0" fontId="1" fillId="0" borderId="26" xfId="56" applyBorder="1" applyAlignment="1">
      <alignment horizontal="center" vertical="center"/>
    </xf>
    <xf numFmtId="0" fontId="1" fillId="0" borderId="4" xfId="56" applyBorder="1" applyAlignment="1">
      <alignment horizontal="center" vertical="center" wrapText="1"/>
    </xf>
    <xf numFmtId="0" fontId="1" fillId="0" borderId="27" xfId="56" applyBorder="1" applyAlignment="1">
      <alignment horizontal="center" vertical="center"/>
    </xf>
    <xf numFmtId="0" fontId="1" fillId="0" borderId="28" xfId="56" applyBorder="1" applyAlignment="1">
      <alignment horizontal="center" vertical="center" wrapText="1"/>
    </xf>
    <xf numFmtId="0" fontId="1" fillId="0" borderId="9" xfId="56" applyBorder="1" applyAlignment="1">
      <alignment horizontal="center" vertical="center" wrapText="1"/>
    </xf>
    <xf numFmtId="0" fontId="1" fillId="0" borderId="29" xfId="56" applyBorder="1" applyAlignment="1">
      <alignment horizontal="center" vertical="center"/>
    </xf>
    <xf numFmtId="0" fontId="1" fillId="0" borderId="29" xfId="56" applyBorder="1" applyAlignment="1">
      <alignment horizontal="center" vertical="center" wrapText="1"/>
    </xf>
    <xf numFmtId="0" fontId="1" fillId="0" borderId="30" xfId="56" applyBorder="1" applyAlignment="1">
      <alignment horizontal="center" vertical="center" wrapText="1"/>
    </xf>
    <xf numFmtId="0" fontId="1" fillId="0" borderId="31" xfId="56" applyBorder="1" applyAlignment="1">
      <alignment horizontal="center" vertical="center" wrapText="1"/>
    </xf>
    <xf numFmtId="0" fontId="1" fillId="0" borderId="32" xfId="56" applyBorder="1" applyAlignment="1">
      <alignment horizontal="center" vertical="center"/>
    </xf>
    <xf numFmtId="49" fontId="1" fillId="0" borderId="33" xfId="56" applyNumberForma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19" applyNumberFormat="1" applyFont="1" applyFill="1" applyAlignment="1" applyProtection="1">
      <alignment horizontal="center" vertical="center"/>
    </xf>
    <xf numFmtId="0" fontId="3" fillId="0" borderId="0" xfId="30" applyFill="1">
      <alignment vertical="center"/>
    </xf>
    <xf numFmtId="0" fontId="3" fillId="0" borderId="0" xfId="30">
      <alignment vertical="center"/>
    </xf>
    <xf numFmtId="0" fontId="3" fillId="0" borderId="0" xfId="30" applyAlignment="1">
      <alignment horizontal="right" vertical="center"/>
    </xf>
    <xf numFmtId="0" fontId="3" fillId="0" borderId="34" xfId="30" applyBorder="1" applyAlignment="1">
      <alignment horizontal="center" vertical="center"/>
    </xf>
    <xf numFmtId="0" fontId="3" fillId="0" borderId="35" xfId="30" applyBorder="1" applyAlignment="1">
      <alignment horizontal="center" vertical="center"/>
    </xf>
    <xf numFmtId="0" fontId="3" fillId="0" borderId="36" xfId="30" applyBorder="1" applyAlignment="1">
      <alignment horizontal="center" vertical="center"/>
    </xf>
    <xf numFmtId="0" fontId="3" fillId="0" borderId="1" xfId="30" applyBorder="1" applyAlignment="1">
      <alignment horizontal="center" vertical="center"/>
    </xf>
    <xf numFmtId="0" fontId="3" fillId="0" borderId="37" xfId="30" applyBorder="1">
      <alignment vertical="center"/>
    </xf>
    <xf numFmtId="0" fontId="3" fillId="0" borderId="38" xfId="30" applyBorder="1" applyAlignment="1">
      <alignment horizontal="center" vertical="center"/>
    </xf>
    <xf numFmtId="49" fontId="3" fillId="0" borderId="37" xfId="0" applyNumberFormat="1" applyFont="1" applyFill="1" applyBorder="1" applyAlignment="1">
      <alignment vertical="center"/>
    </xf>
    <xf numFmtId="0" fontId="3" fillId="0" borderId="37" xfId="0" applyNumberFormat="1" applyFont="1" applyFill="1" applyBorder="1" applyAlignment="1">
      <alignment vertical="center" wrapText="1"/>
    </xf>
    <xf numFmtId="4" fontId="3" fillId="0" borderId="37" xfId="0" applyNumberFormat="1" applyFont="1" applyFill="1" applyBorder="1" applyAlignment="1">
      <alignment horizontal="right" vertical="center"/>
    </xf>
    <xf numFmtId="0" fontId="1" fillId="0" borderId="0" xfId="13" applyFill="1">
      <alignment vertical="center"/>
    </xf>
    <xf numFmtId="0" fontId="1" fillId="0" borderId="0" xfId="13">
      <alignment vertical="center"/>
    </xf>
    <xf numFmtId="0" fontId="1" fillId="0" borderId="0" xfId="13" applyAlignment="1">
      <alignment vertical="center" wrapText="1"/>
    </xf>
    <xf numFmtId="0" fontId="5" fillId="0" borderId="0" xfId="13" applyFont="1" applyAlignment="1">
      <alignment horizontal="center" vertical="center"/>
    </xf>
    <xf numFmtId="0" fontId="1" fillId="0" borderId="0" xfId="13" applyAlignment="1">
      <alignment horizontal="right" vertical="center"/>
    </xf>
    <xf numFmtId="0" fontId="1" fillId="0" borderId="1" xfId="13" applyBorder="1" applyAlignment="1">
      <alignment horizontal="center" vertical="center"/>
    </xf>
    <xf numFmtId="0" fontId="1" fillId="0" borderId="34" xfId="13" applyBorder="1" applyAlignment="1">
      <alignment horizontal="center" vertical="center"/>
    </xf>
    <xf numFmtId="0" fontId="1" fillId="0" borderId="35" xfId="13" applyBorder="1" applyAlignment="1">
      <alignment horizontal="center" vertical="center"/>
    </xf>
    <xf numFmtId="0" fontId="1" fillId="0" borderId="36" xfId="13" applyBorder="1" applyAlignment="1">
      <alignment horizontal="center" vertical="center"/>
    </xf>
    <xf numFmtId="0" fontId="1" fillId="0" borderId="38" xfId="13" applyBorder="1" applyAlignment="1">
      <alignment horizontal="center" vertical="center"/>
    </xf>
    <xf numFmtId="0" fontId="1" fillId="0" borderId="39" xfId="13" applyBorder="1" applyAlignment="1">
      <alignment horizontal="center" vertical="center"/>
    </xf>
    <xf numFmtId="0" fontId="1" fillId="0" borderId="39" xfId="13" applyBorder="1" applyAlignment="1">
      <alignment horizontal="center" vertical="center" wrapText="1"/>
    </xf>
    <xf numFmtId="0" fontId="1" fillId="0" borderId="37" xfId="13" applyFont="1" applyBorder="1" applyAlignment="1">
      <alignment horizontal="center" vertical="center" wrapText="1"/>
    </xf>
    <xf numFmtId="0" fontId="1" fillId="0" borderId="37" xfId="13" applyNumberFormat="1" applyFill="1" applyBorder="1">
      <alignment vertical="center"/>
    </xf>
    <xf numFmtId="4" fontId="1" fillId="0" borderId="39" xfId="13" applyNumberFormat="1" applyFill="1" applyBorder="1" applyAlignment="1">
      <alignment horizontal="right" vertical="center"/>
    </xf>
    <xf numFmtId="4" fontId="1" fillId="0" borderId="39" xfId="13" applyNumberFormat="1" applyFont="1" applyFill="1" applyBorder="1" applyAlignment="1">
      <alignment horizontal="right" vertical="center"/>
    </xf>
    <xf numFmtId="4" fontId="1" fillId="0" borderId="37" xfId="13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left" vertical="center"/>
    </xf>
    <xf numFmtId="0" fontId="3" fillId="0" borderId="3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37" xfId="30" applyBorder="1" applyAlignment="1">
      <alignment horizontal="center" vertical="center"/>
    </xf>
    <xf numFmtId="0" fontId="3" fillId="0" borderId="37" xfId="30" applyNumberFormat="1" applyFill="1" applyBorder="1">
      <alignment vertical="center"/>
    </xf>
    <xf numFmtId="49" fontId="3" fillId="0" borderId="37" xfId="30" applyNumberFormat="1" applyFill="1" applyBorder="1">
      <alignment vertical="center"/>
    </xf>
    <xf numFmtId="4" fontId="3" fillId="0" borderId="37" xfId="30" applyNumberFormat="1" applyFill="1" applyBorder="1" applyAlignment="1">
      <alignment horizontal="right" vertical="center"/>
    </xf>
    <xf numFmtId="4" fontId="3" fillId="0" borderId="37" xfId="30" applyNumberFormat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vertical="center"/>
    </xf>
    <xf numFmtId="0" fontId="3" fillId="0" borderId="37" xfId="30" applyFill="1" applyBorder="1">
      <alignment vertical="center"/>
    </xf>
    <xf numFmtId="4" fontId="3" fillId="0" borderId="37" xfId="30" applyNumberFormat="1" applyFill="1" applyBorder="1">
      <alignment vertical="center"/>
    </xf>
    <xf numFmtId="0" fontId="3" fillId="0" borderId="37" xfId="30" applyFont="1" applyFill="1" applyBorder="1">
      <alignment vertical="center"/>
    </xf>
    <xf numFmtId="4" fontId="3" fillId="0" borderId="37" xfId="0" applyNumberFormat="1" applyFont="1" applyFill="1" applyBorder="1" applyAlignment="1">
      <alignment vertical="center"/>
    </xf>
    <xf numFmtId="176" fontId="3" fillId="0" borderId="37" xfId="30" applyNumberFormat="1" applyBorder="1">
      <alignment vertical="center"/>
    </xf>
    <xf numFmtId="176" fontId="3" fillId="0" borderId="37" xfId="30" applyNumberFormat="1" applyFill="1" applyBorder="1">
      <alignment vertical="center"/>
    </xf>
    <xf numFmtId="0" fontId="7" fillId="0" borderId="0" xfId="36" applyFont="1" applyFill="1">
      <alignment vertical="center"/>
    </xf>
    <xf numFmtId="0" fontId="7" fillId="2" borderId="0" xfId="18" applyNumberFormat="1" applyFont="1" applyFill="1" applyAlignment="1">
      <alignment horizontal="center" vertical="center"/>
    </xf>
    <xf numFmtId="0" fontId="7" fillId="2" borderId="0" xfId="18" applyNumberFormat="1" applyFont="1" applyFill="1" applyAlignment="1">
      <alignment horizontal="left" vertical="center"/>
    </xf>
    <xf numFmtId="0" fontId="7" fillId="2" borderId="0" xfId="18" applyNumberFormat="1" applyFont="1" applyFill="1" applyAlignment="1">
      <alignment horizontal="right" vertical="center"/>
    </xf>
    <xf numFmtId="0" fontId="4" fillId="2" borderId="0" xfId="18" applyNumberFormat="1" applyFont="1" applyFill="1" applyAlignment="1" applyProtection="1">
      <alignment horizontal="center" vertical="center"/>
    </xf>
    <xf numFmtId="0" fontId="8" fillId="0" borderId="0" xfId="59" applyFill="1" applyBorder="1" applyAlignment="1">
      <alignment horizontal="left" vertical="center"/>
    </xf>
    <xf numFmtId="0" fontId="8" fillId="0" borderId="0" xfId="59" applyFill="1" applyAlignment="1">
      <alignment horizontal="left" vertical="center"/>
    </xf>
    <xf numFmtId="0" fontId="7" fillId="2" borderId="0" xfId="18" applyNumberFormat="1" applyFont="1" applyFill="1" applyAlignment="1">
      <alignment vertical="center"/>
    </xf>
    <xf numFmtId="0" fontId="7" fillId="0" borderId="37" xfId="18" applyNumberFormat="1" applyFont="1" applyFill="1" applyBorder="1" applyAlignment="1">
      <alignment horizontal="centerContinuous" vertical="center"/>
    </xf>
    <xf numFmtId="0" fontId="7" fillId="0" borderId="37" xfId="18" applyNumberFormat="1" applyFont="1" applyFill="1" applyBorder="1" applyAlignment="1" applyProtection="1">
      <alignment horizontal="center" vertical="center" wrapText="1"/>
    </xf>
    <xf numFmtId="0" fontId="7" fillId="0" borderId="37" xfId="18" applyNumberFormat="1" applyFont="1" applyFill="1" applyBorder="1" applyAlignment="1" applyProtection="1">
      <alignment horizontal="center" vertical="center"/>
    </xf>
    <xf numFmtId="0" fontId="7" fillId="0" borderId="1" xfId="18" applyNumberFormat="1" applyFont="1" applyFill="1" applyBorder="1" applyAlignment="1" applyProtection="1">
      <alignment horizontal="center" vertical="center" wrapText="1"/>
    </xf>
    <xf numFmtId="0" fontId="7" fillId="0" borderId="1" xfId="18" applyNumberFormat="1" applyFont="1" applyFill="1" applyBorder="1" applyAlignment="1" applyProtection="1">
      <alignment horizontal="center" vertical="center"/>
    </xf>
    <xf numFmtId="0" fontId="7" fillId="0" borderId="37" xfId="18" applyNumberFormat="1" applyFont="1" applyFill="1" applyBorder="1" applyAlignment="1">
      <alignment horizontal="center" vertical="center"/>
    </xf>
    <xf numFmtId="0" fontId="7" fillId="0" borderId="1" xfId="18" applyNumberFormat="1" applyFont="1" applyFill="1" applyBorder="1" applyAlignment="1">
      <alignment horizontal="center" vertical="center"/>
    </xf>
    <xf numFmtId="49" fontId="8" fillId="0" borderId="34" xfId="59" applyNumberFormat="1" applyFont="1" applyFill="1" applyBorder="1" applyAlignment="1" applyProtection="1">
      <alignment horizontal="center" vertical="center"/>
    </xf>
    <xf numFmtId="0" fontId="7" fillId="0" borderId="34" xfId="59" applyNumberFormat="1" applyFont="1" applyFill="1" applyBorder="1" applyAlignment="1" applyProtection="1">
      <alignment horizontal="left" vertical="center" wrapText="1"/>
    </xf>
    <xf numFmtId="4" fontId="7" fillId="0" borderId="37" xfId="18" applyNumberFormat="1" applyFont="1" applyFill="1" applyBorder="1" applyAlignment="1" applyProtection="1">
      <alignment horizontal="right" vertical="center"/>
    </xf>
    <xf numFmtId="4" fontId="7" fillId="0" borderId="35" xfId="18" applyNumberFormat="1" applyFont="1" applyFill="1" applyBorder="1" applyAlignment="1" applyProtection="1">
      <alignment horizontal="right" vertical="center"/>
    </xf>
    <xf numFmtId="4" fontId="7" fillId="0" borderId="34" xfId="36" applyNumberFormat="1" applyFont="1" applyFill="1" applyBorder="1" applyAlignment="1" applyProtection="1">
      <alignment horizontal="right" vertical="center"/>
    </xf>
    <xf numFmtId="177" fontId="7" fillId="2" borderId="0" xfId="18" applyNumberFormat="1" applyFont="1" applyFill="1" applyAlignment="1">
      <alignment horizontal="center" vertical="center"/>
    </xf>
    <xf numFmtId="4" fontId="8" fillId="0" borderId="37" xfId="59" applyNumberFormat="1" applyFont="1" applyFill="1" applyBorder="1" applyAlignment="1" applyProtection="1">
      <alignment horizontal="right" vertical="center"/>
    </xf>
    <xf numFmtId="0" fontId="1" fillId="0" borderId="0" xfId="57" applyFill="1">
      <alignment vertical="center"/>
    </xf>
    <xf numFmtId="0" fontId="1" fillId="0" borderId="0" xfId="57">
      <alignment vertical="center"/>
    </xf>
    <xf numFmtId="0" fontId="9" fillId="0" borderId="0" xfId="55" applyFill="1"/>
    <xf numFmtId="0" fontId="9" fillId="0" borderId="0" xfId="55"/>
    <xf numFmtId="0" fontId="10" fillId="0" borderId="0" xfId="55" applyFont="1" applyAlignment="1">
      <alignment horizontal="center"/>
    </xf>
    <xf numFmtId="0" fontId="1" fillId="0" borderId="0" xfId="55" applyFont="1" applyFill="1"/>
    <xf numFmtId="0" fontId="1" fillId="0" borderId="1" xfId="55" applyFont="1" applyBorder="1" applyAlignment="1">
      <alignment horizontal="center" vertical="center" wrapText="1"/>
    </xf>
    <xf numFmtId="0" fontId="1" fillId="0" borderId="34" xfId="55" applyFont="1" applyBorder="1" applyAlignment="1">
      <alignment horizontal="center" wrapText="1"/>
    </xf>
    <xf numFmtId="0" fontId="1" fillId="0" borderId="36" xfId="55" applyFont="1" applyBorder="1" applyAlignment="1">
      <alignment horizontal="center" wrapText="1"/>
    </xf>
    <xf numFmtId="0" fontId="1" fillId="0" borderId="38" xfId="55" applyFont="1" applyBorder="1" applyAlignment="1">
      <alignment horizontal="center" vertical="center" wrapText="1"/>
    </xf>
    <xf numFmtId="0" fontId="1" fillId="0" borderId="37" xfId="55" applyFont="1" applyBorder="1" applyAlignment="1">
      <alignment horizontal="center"/>
    </xf>
    <xf numFmtId="0" fontId="9" fillId="0" borderId="37" xfId="55" applyFont="1" applyBorder="1" applyAlignment="1">
      <alignment horizontal="center"/>
    </xf>
    <xf numFmtId="0" fontId="9" fillId="0" borderId="37" xfId="55" applyBorder="1" applyAlignment="1">
      <alignment horizontal="center"/>
    </xf>
    <xf numFmtId="49" fontId="1" fillId="0" borderId="37" xfId="55" applyNumberFormat="1" applyFont="1" applyFill="1" applyBorder="1" applyAlignment="1">
      <alignment horizontal="center"/>
    </xf>
    <xf numFmtId="0" fontId="1" fillId="0" borderId="37" xfId="55" applyNumberFormat="1" applyFont="1" applyFill="1" applyBorder="1" applyAlignment="1">
      <alignment horizontal="center"/>
    </xf>
    <xf numFmtId="4" fontId="1" fillId="0" borderId="37" xfId="55" applyNumberFormat="1" applyFont="1" applyFill="1" applyBorder="1" applyAlignment="1">
      <alignment horizontal="right"/>
    </xf>
    <xf numFmtId="0" fontId="1" fillId="0" borderId="0" xfId="55" applyFont="1"/>
    <xf numFmtId="0" fontId="1" fillId="0" borderId="0" xfId="58" applyFill="1">
      <alignment vertical="center"/>
    </xf>
    <xf numFmtId="0" fontId="1" fillId="0" borderId="0" xfId="58">
      <alignment vertical="center"/>
    </xf>
    <xf numFmtId="0" fontId="9" fillId="0" borderId="0" xfId="54" applyFill="1"/>
    <xf numFmtId="0" fontId="9" fillId="0" borderId="0" xfId="54"/>
    <xf numFmtId="0" fontId="1" fillId="0" borderId="0" xfId="54" applyFont="1" applyAlignment="1">
      <alignment horizontal="right"/>
    </xf>
    <xf numFmtId="0" fontId="11" fillId="0" borderId="0" xfId="54" applyFont="1" applyAlignment="1">
      <alignment horizontal="center"/>
    </xf>
    <xf numFmtId="0" fontId="1" fillId="0" borderId="0" xfId="54" applyFont="1" applyFill="1"/>
    <xf numFmtId="0" fontId="1" fillId="0" borderId="37" xfId="54" applyFont="1" applyBorder="1" applyAlignment="1">
      <alignment horizontal="center"/>
    </xf>
    <xf numFmtId="0" fontId="1" fillId="0" borderId="37" xfId="54" applyFont="1" applyBorder="1"/>
    <xf numFmtId="0" fontId="1" fillId="0" borderId="37" xfId="54" applyFont="1" applyFill="1" applyBorder="1"/>
    <xf numFmtId="4" fontId="1" fillId="0" borderId="37" xfId="54" applyNumberFormat="1" applyFont="1" applyFill="1" applyBorder="1"/>
    <xf numFmtId="176" fontId="1" fillId="0" borderId="37" xfId="54" applyNumberFormat="1" applyFont="1" applyFill="1" applyBorder="1" applyAlignment="1">
      <alignment wrapText="1"/>
    </xf>
    <xf numFmtId="0" fontId="9" fillId="0" borderId="37" xfId="54" applyBorder="1"/>
    <xf numFmtId="176" fontId="1" fillId="0" borderId="37" xfId="54" applyNumberFormat="1" applyFont="1" applyFill="1" applyBorder="1"/>
    <xf numFmtId="0" fontId="1" fillId="0" borderId="37" xfId="58" applyBorder="1">
      <alignment vertical="center"/>
    </xf>
    <xf numFmtId="0" fontId="1" fillId="0" borderId="37" xfId="54" applyFont="1" applyFill="1" applyBorder="1" applyAlignment="1">
      <alignment horizontal="center"/>
    </xf>
    <xf numFmtId="0" fontId="12" fillId="0" borderId="0" xfId="0" applyFo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1F59F72B0FCD4A599CBC4EF4D41195FC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百分比_支出预算表" xfId="18"/>
    <cellStyle name="百分比_2016年部门预算公开表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_2016年部门预算公开表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_支出预算表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_6EA7D533D69D44BBA4928CD2AC52D18C" xfId="56"/>
    <cellStyle name="常规_0FC086965F2142FF95430BAE743F1BC4" xfId="57"/>
    <cellStyle name="常规_A982AE682E654936BAA7EB35FB08198E" xfId="58"/>
    <cellStyle name="千位分隔[0]_支出预算表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H8"/>
  <sheetViews>
    <sheetView showGridLines="0" showZeros="0" topLeftCell="A49" workbookViewId="0">
      <selection activeCell="A1" sqref="A1"/>
    </sheetView>
  </sheetViews>
  <sheetFormatPr defaultColWidth="9" defaultRowHeight="13.5" outlineLevelRow="7" outlineLevelCol="7"/>
  <sheetData>
    <row r="1" customHeight="1"/>
    <row r="2" customHeight="1"/>
    <row r="3" customHeight="1"/>
    <row r="4" customHeight="1"/>
    <row r="5" customHeight="1"/>
    <row r="6" customHeight="1"/>
    <row r="7" ht="25.5" customHeight="1" spans="3:8">
      <c r="C7" s="152" t="s">
        <v>0</v>
      </c>
      <c r="D7" s="152"/>
      <c r="E7" s="152"/>
      <c r="F7" s="152"/>
      <c r="G7" s="152"/>
      <c r="H7" s="152"/>
    </row>
    <row r="8" customHeight="1"/>
  </sheetData>
  <sheetProtection formatCells="0" formatColumns="0" formatRows="0"/>
  <pageMargins left="0.75" right="0.75" top="1" bottom="1" header="0.51" footer="0.5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showGridLines="0" tabSelected="1" workbookViewId="0">
      <selection activeCell="A1" sqref="A1"/>
    </sheetView>
  </sheetViews>
  <sheetFormatPr defaultColWidth="9" defaultRowHeight="13.5"/>
  <cols>
    <col min="1" max="16384" width="9" style="2"/>
  </cols>
  <sheetData>
    <row r="1" ht="22.5" customHeight="1"/>
    <row r="2" ht="26.1" customHeight="1" spans="1:27">
      <c r="A2" s="3" t="s">
        <v>229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26.1" customHeight="1" spans="1:2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A3" s="2" t="s">
        <v>27</v>
      </c>
    </row>
    <row r="4" ht="26.25" customHeight="1" spans="1:27">
      <c r="A4" s="5" t="s">
        <v>230</v>
      </c>
      <c r="B4" s="5" t="s">
        <v>231</v>
      </c>
      <c r="C4" s="6" t="s">
        <v>232</v>
      </c>
      <c r="D4" s="7"/>
      <c r="E4" s="8"/>
      <c r="F4" s="9" t="s">
        <v>233</v>
      </c>
      <c r="G4" s="10"/>
      <c r="H4" s="10"/>
      <c r="I4" s="10"/>
      <c r="J4" s="10"/>
      <c r="K4" s="10"/>
      <c r="L4" s="10"/>
      <c r="M4" s="10"/>
      <c r="N4" s="26"/>
      <c r="O4" s="9" t="s">
        <v>234</v>
      </c>
      <c r="P4" s="10"/>
      <c r="Q4" s="10"/>
      <c r="R4" s="10"/>
      <c r="S4" s="10"/>
      <c r="T4" s="10"/>
      <c r="U4" s="10"/>
      <c r="V4" s="10"/>
      <c r="W4" s="10"/>
      <c r="X4" s="10"/>
      <c r="Y4" s="26"/>
      <c r="Z4" s="36" t="s">
        <v>235</v>
      </c>
      <c r="AA4" s="37" t="s">
        <v>236</v>
      </c>
    </row>
    <row r="5" ht="24" customHeight="1" spans="1:27">
      <c r="A5" s="11"/>
      <c r="B5" s="11"/>
      <c r="C5" s="12"/>
      <c r="D5" s="13"/>
      <c r="E5" s="14"/>
      <c r="F5" s="15" t="s">
        <v>237</v>
      </c>
      <c r="G5" s="16"/>
      <c r="H5" s="16"/>
      <c r="I5" s="16"/>
      <c r="J5" s="16"/>
      <c r="K5" s="16"/>
      <c r="L5" s="16"/>
      <c r="M5" s="27"/>
      <c r="N5" s="28" t="s">
        <v>238</v>
      </c>
      <c r="O5" s="29" t="s">
        <v>239</v>
      </c>
      <c r="P5" s="16"/>
      <c r="Q5" s="16"/>
      <c r="R5" s="16"/>
      <c r="S5" s="16"/>
      <c r="T5" s="16"/>
      <c r="U5" s="16"/>
      <c r="V5" s="16"/>
      <c r="W5" s="16"/>
      <c r="X5" s="27"/>
      <c r="Y5" s="38" t="s">
        <v>240</v>
      </c>
      <c r="Z5" s="39"/>
      <c r="AA5" s="40"/>
    </row>
    <row r="6" ht="26.25" customHeight="1" spans="1:27">
      <c r="A6" s="11"/>
      <c r="B6" s="11"/>
      <c r="C6" s="17"/>
      <c r="D6" s="18"/>
      <c r="E6" s="19"/>
      <c r="F6" s="15" t="s">
        <v>241</v>
      </c>
      <c r="G6" s="16"/>
      <c r="H6" s="16"/>
      <c r="I6" s="16"/>
      <c r="J6" s="16"/>
      <c r="K6" s="16"/>
      <c r="L6" s="16"/>
      <c r="M6" s="30"/>
      <c r="N6" s="31"/>
      <c r="O6" s="32" t="s">
        <v>242</v>
      </c>
      <c r="P6" s="33"/>
      <c r="Q6" s="33"/>
      <c r="R6" s="33"/>
      <c r="S6" s="33"/>
      <c r="T6" s="33"/>
      <c r="U6" s="33"/>
      <c r="V6" s="33"/>
      <c r="W6" s="33"/>
      <c r="X6" s="35"/>
      <c r="Y6" s="41"/>
      <c r="Z6" s="39"/>
      <c r="AA6" s="40"/>
    </row>
    <row r="7" ht="45" customHeight="1" spans="1:27">
      <c r="A7" s="20"/>
      <c r="B7" s="20"/>
      <c r="C7" s="21" t="s">
        <v>243</v>
      </c>
      <c r="D7" s="22" t="s">
        <v>244</v>
      </c>
      <c r="E7" s="23" t="s">
        <v>245</v>
      </c>
      <c r="F7" s="23" t="s">
        <v>246</v>
      </c>
      <c r="G7" s="23" t="s">
        <v>247</v>
      </c>
      <c r="H7" s="23" t="s">
        <v>248</v>
      </c>
      <c r="I7" s="23" t="s">
        <v>249</v>
      </c>
      <c r="J7" s="23" t="s">
        <v>250</v>
      </c>
      <c r="K7" s="23" t="s">
        <v>251</v>
      </c>
      <c r="L7" s="23" t="s">
        <v>252</v>
      </c>
      <c r="M7" s="23" t="s">
        <v>253</v>
      </c>
      <c r="N7" s="34"/>
      <c r="O7" s="23" t="s">
        <v>254</v>
      </c>
      <c r="P7" s="23" t="s">
        <v>255</v>
      </c>
      <c r="Q7" s="23" t="s">
        <v>256</v>
      </c>
      <c r="R7" s="23" t="s">
        <v>257</v>
      </c>
      <c r="S7" s="23" t="s">
        <v>258</v>
      </c>
      <c r="T7" s="23" t="s">
        <v>259</v>
      </c>
      <c r="U7" s="23" t="s">
        <v>260</v>
      </c>
      <c r="V7" s="23" t="s">
        <v>261</v>
      </c>
      <c r="W7" s="23" t="s">
        <v>262</v>
      </c>
      <c r="X7" s="23" t="s">
        <v>263</v>
      </c>
      <c r="Y7" s="42"/>
      <c r="Z7" s="43"/>
      <c r="AA7" s="44"/>
    </row>
    <row r="8" s="1" customFormat="1" ht="72" customHeight="1" spans="1:27">
      <c r="A8" s="24" t="s">
        <v>264</v>
      </c>
      <c r="B8" s="24" t="s">
        <v>265</v>
      </c>
      <c r="C8" s="24" t="s">
        <v>266</v>
      </c>
      <c r="D8" s="25">
        <v>300</v>
      </c>
      <c r="E8" s="25">
        <v>300</v>
      </c>
      <c r="F8" s="24" t="s">
        <v>267</v>
      </c>
      <c r="G8" s="24" t="s">
        <v>268</v>
      </c>
      <c r="H8" s="24" t="s">
        <v>269</v>
      </c>
      <c r="I8" s="24" t="s">
        <v>270</v>
      </c>
      <c r="J8" s="24" t="s">
        <v>271</v>
      </c>
      <c r="K8" s="24" t="s">
        <v>272</v>
      </c>
      <c r="L8" s="24" t="s">
        <v>273</v>
      </c>
      <c r="M8" s="24" t="s">
        <v>274</v>
      </c>
      <c r="N8" s="24" t="s">
        <v>275</v>
      </c>
      <c r="O8" s="24" t="s">
        <v>276</v>
      </c>
      <c r="P8" s="24" t="s">
        <v>276</v>
      </c>
      <c r="Q8" s="24" t="s">
        <v>277</v>
      </c>
      <c r="R8" s="24" t="s">
        <v>278</v>
      </c>
      <c r="S8" s="24" t="s">
        <v>279</v>
      </c>
      <c r="T8" s="24" t="s">
        <v>279</v>
      </c>
      <c r="U8" s="24" t="s">
        <v>280</v>
      </c>
      <c r="V8" s="24" t="s">
        <v>280</v>
      </c>
      <c r="W8" s="24" t="s">
        <v>281</v>
      </c>
      <c r="X8" s="24" t="s">
        <v>281</v>
      </c>
      <c r="Y8" s="24" t="s">
        <v>276</v>
      </c>
      <c r="Z8" s="45"/>
      <c r="AA8" s="45"/>
    </row>
    <row r="9" ht="72" customHeight="1" spans="1:27">
      <c r="A9" s="24" t="s">
        <v>264</v>
      </c>
      <c r="B9" s="24" t="s">
        <v>282</v>
      </c>
      <c r="C9" s="24" t="s">
        <v>266</v>
      </c>
      <c r="D9" s="25">
        <v>460</v>
      </c>
      <c r="E9" s="25">
        <v>450</v>
      </c>
      <c r="F9" s="24" t="s">
        <v>283</v>
      </c>
      <c r="G9" s="24" t="s">
        <v>284</v>
      </c>
      <c r="H9" s="24" t="s">
        <v>285</v>
      </c>
      <c r="I9" s="24" t="s">
        <v>275</v>
      </c>
      <c r="J9" s="24" t="s">
        <v>271</v>
      </c>
      <c r="K9" s="24" t="s">
        <v>272</v>
      </c>
      <c r="L9" s="24" t="s">
        <v>273</v>
      </c>
      <c r="M9" s="24" t="s">
        <v>274</v>
      </c>
      <c r="N9" s="24" t="s">
        <v>275</v>
      </c>
      <c r="O9" s="24" t="s">
        <v>276</v>
      </c>
      <c r="P9" s="24" t="s">
        <v>276</v>
      </c>
      <c r="Q9" s="24" t="s">
        <v>286</v>
      </c>
      <c r="R9" s="24" t="s">
        <v>287</v>
      </c>
      <c r="S9" s="24" t="s">
        <v>286</v>
      </c>
      <c r="T9" s="24" t="s">
        <v>287</v>
      </c>
      <c r="U9" s="24" t="s">
        <v>288</v>
      </c>
      <c r="V9" s="24" t="s">
        <v>289</v>
      </c>
      <c r="W9" s="24" t="s">
        <v>281</v>
      </c>
      <c r="X9" s="24" t="s">
        <v>281</v>
      </c>
      <c r="Y9" s="24" t="s">
        <v>276</v>
      </c>
      <c r="Z9" s="45"/>
      <c r="AA9" s="45"/>
    </row>
  </sheetData>
  <sheetProtection formatCells="0" formatColumns="0" formatRows="0"/>
  <mergeCells count="14">
    <mergeCell ref="A2:AA2"/>
    <mergeCell ref="F4:N4"/>
    <mergeCell ref="O4:Y4"/>
    <mergeCell ref="F5:M5"/>
    <mergeCell ref="O5:X5"/>
    <mergeCell ref="F6:M6"/>
    <mergeCell ref="O6:X6"/>
    <mergeCell ref="A4:A7"/>
    <mergeCell ref="B4:B7"/>
    <mergeCell ref="N5:N7"/>
    <mergeCell ref="Y5:Y7"/>
    <mergeCell ref="Z4:Z7"/>
    <mergeCell ref="AA4:AA7"/>
    <mergeCell ref="C4:E6"/>
  </mergeCells>
  <pageMargins left="0.75" right="0.75" top="1" bottom="1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showZeros="0" topLeftCell="A7" workbookViewId="0">
      <selection activeCell="D15" sqref="D15"/>
    </sheetView>
  </sheetViews>
  <sheetFormatPr defaultColWidth="9" defaultRowHeight="13.5" outlineLevelCol="3"/>
  <cols>
    <col min="1" max="1" width="43.875" style="137" customWidth="1"/>
    <col min="2" max="2" width="32.25" style="137" customWidth="1"/>
    <col min="3" max="3" width="36.875" style="137" customWidth="1"/>
    <col min="4" max="4" width="32.75" style="137" customWidth="1"/>
    <col min="5" max="16384" width="9" style="137"/>
  </cols>
  <sheetData>
    <row r="1" ht="14.25" customHeight="1" spans="1:4">
      <c r="A1" s="138"/>
      <c r="B1" s="139"/>
      <c r="C1" s="139"/>
      <c r="D1" s="140"/>
    </row>
    <row r="2" ht="38.25" customHeight="1" spans="1:4">
      <c r="A2" s="141" t="s">
        <v>1</v>
      </c>
      <c r="B2" s="141"/>
      <c r="C2" s="141"/>
      <c r="D2" s="141"/>
    </row>
    <row r="3" ht="21.75" customHeight="1" spans="1:4">
      <c r="A3" s="142" t="s">
        <v>2</v>
      </c>
      <c r="B3" s="139"/>
      <c r="C3" s="139"/>
      <c r="D3" s="140" t="s">
        <v>3</v>
      </c>
    </row>
    <row r="4" ht="26.25" customHeight="1" spans="1:4">
      <c r="A4" s="143" t="s">
        <v>4</v>
      </c>
      <c r="B4" s="143"/>
      <c r="C4" s="143" t="s">
        <v>5</v>
      </c>
      <c r="D4" s="143"/>
    </row>
    <row r="5" ht="26.25" customHeight="1" spans="1:4">
      <c r="A5" s="144" t="s">
        <v>6</v>
      </c>
      <c r="B5" s="144" t="s">
        <v>7</v>
      </c>
      <c r="C5" s="144" t="s">
        <v>6</v>
      </c>
      <c r="D5" s="144" t="s">
        <v>7</v>
      </c>
    </row>
    <row r="6" s="136" customFormat="1" ht="26.25" customHeight="1" spans="1:4">
      <c r="A6" s="145" t="s">
        <v>8</v>
      </c>
      <c r="B6" s="146">
        <v>4080.19</v>
      </c>
      <c r="C6" s="145" t="s">
        <v>9</v>
      </c>
      <c r="D6" s="147">
        <v>2357.51</v>
      </c>
    </row>
    <row r="7" s="136" customFormat="1" ht="26.25" customHeight="1" spans="1:4">
      <c r="A7" s="145" t="s">
        <v>10</v>
      </c>
      <c r="B7" s="146">
        <v>0</v>
      </c>
      <c r="C7" s="145" t="s">
        <v>11</v>
      </c>
      <c r="D7" s="147">
        <v>1722.68</v>
      </c>
    </row>
    <row r="8" s="136" customFormat="1" ht="26.25" customHeight="1" spans="1:4">
      <c r="A8" s="145" t="s">
        <v>12</v>
      </c>
      <c r="B8" s="146">
        <v>0</v>
      </c>
      <c r="C8" s="145" t="s">
        <v>13</v>
      </c>
      <c r="D8" s="147">
        <v>0</v>
      </c>
    </row>
    <row r="9" s="136" customFormat="1" ht="26.25" customHeight="1" spans="1:4">
      <c r="A9" s="145" t="s">
        <v>14</v>
      </c>
      <c r="B9" s="146">
        <v>0</v>
      </c>
      <c r="C9" s="145" t="s">
        <v>15</v>
      </c>
      <c r="D9" s="147">
        <v>0</v>
      </c>
    </row>
    <row r="10" s="136" customFormat="1" ht="26.25" customHeight="1" spans="1:4">
      <c r="A10" s="145" t="s">
        <v>16</v>
      </c>
      <c r="B10" s="146">
        <v>0</v>
      </c>
      <c r="C10" s="145" t="s">
        <v>17</v>
      </c>
      <c r="D10" s="147">
        <v>0</v>
      </c>
    </row>
    <row r="11" ht="26.25" customHeight="1" spans="1:4">
      <c r="A11" s="148"/>
      <c r="B11" s="149"/>
      <c r="C11" s="150"/>
      <c r="D11" s="147"/>
    </row>
    <row r="12" s="136" customFormat="1" ht="26.25" customHeight="1" spans="1:4">
      <c r="A12" s="151" t="s">
        <v>18</v>
      </c>
      <c r="B12" s="149"/>
      <c r="C12" s="151" t="s">
        <v>19</v>
      </c>
      <c r="D12" s="147">
        <v>4080.19</v>
      </c>
    </row>
    <row r="13" s="136" customFormat="1" ht="26.25" customHeight="1" spans="1:4">
      <c r="A13" s="145" t="s">
        <v>20</v>
      </c>
      <c r="B13" s="146">
        <v>0</v>
      </c>
      <c r="C13" s="145" t="s">
        <v>21</v>
      </c>
      <c r="D13" s="147"/>
    </row>
    <row r="14" s="136" customFormat="1" ht="26.25" customHeight="1" spans="1:4">
      <c r="A14" s="145" t="s">
        <v>22</v>
      </c>
      <c r="B14" s="146">
        <v>0</v>
      </c>
      <c r="C14" s="145" t="s">
        <v>23</v>
      </c>
      <c r="D14" s="147">
        <v>0</v>
      </c>
    </row>
    <row r="15" ht="26.25" customHeight="1" spans="1:4">
      <c r="A15" s="150"/>
      <c r="B15" s="149"/>
      <c r="C15" s="150"/>
      <c r="D15" s="147"/>
    </row>
    <row r="16" s="136" customFormat="1" ht="26.25" customHeight="1" spans="1:4">
      <c r="A16" s="151" t="s">
        <v>24</v>
      </c>
      <c r="B16" s="146">
        <v>4080.19</v>
      </c>
      <c r="C16" s="145" t="s">
        <v>25</v>
      </c>
      <c r="D16" s="147">
        <v>4080.19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1" right="0.71" top="0.75" bottom="0.75" header="0.31" footer="0.31"/>
  <pageSetup paperSize="9" scale="8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showGridLines="0" showZeros="0" topLeftCell="A40" workbookViewId="0">
      <selection activeCell="F47" sqref="F47"/>
    </sheetView>
  </sheetViews>
  <sheetFormatPr defaultColWidth="9" defaultRowHeight="13.5"/>
  <cols>
    <col min="1" max="1" width="7.25" style="120" customWidth="1"/>
    <col min="2" max="3" width="7.375" style="120" customWidth="1"/>
    <col min="4" max="4" width="26.625" style="120" customWidth="1"/>
    <col min="5" max="5" width="15.875" style="120" customWidth="1"/>
    <col min="6" max="6" width="12.375" style="120" customWidth="1"/>
    <col min="7" max="7" width="13.25" style="120" customWidth="1"/>
    <col min="8" max="8" width="12.875" style="120" customWidth="1"/>
    <col min="9" max="9" width="12.5" style="120" customWidth="1"/>
    <col min="10" max="12" width="9" style="120"/>
    <col min="13" max="13" width="12.625" style="120" customWidth="1"/>
    <col min="14" max="16384" width="9" style="120"/>
  </cols>
  <sheetData>
    <row r="1" ht="33.75" customHeight="1" spans="1:13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35"/>
    </row>
    <row r="2" ht="33.75" customHeight="1" spans="1:13">
      <c r="A2" s="123" t="s">
        <v>26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ht="33.75" customHeight="1" spans="1:13">
      <c r="A3" s="124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35" t="s">
        <v>27</v>
      </c>
    </row>
    <row r="4" ht="24" customHeight="1" spans="1:13">
      <c r="A4" s="125" t="s">
        <v>28</v>
      </c>
      <c r="B4" s="125" t="s">
        <v>29</v>
      </c>
      <c r="C4" s="125" t="s">
        <v>30</v>
      </c>
      <c r="D4" s="125" t="s">
        <v>31</v>
      </c>
      <c r="E4" s="125" t="s">
        <v>32</v>
      </c>
      <c r="F4" s="126" t="s">
        <v>33</v>
      </c>
      <c r="G4" s="127"/>
      <c r="H4" s="125" t="s">
        <v>34</v>
      </c>
      <c r="I4" s="125" t="s">
        <v>35</v>
      </c>
      <c r="J4" s="125" t="s">
        <v>36</v>
      </c>
      <c r="K4" s="125" t="s">
        <v>37</v>
      </c>
      <c r="L4" s="125" t="s">
        <v>38</v>
      </c>
      <c r="M4" s="125" t="s">
        <v>39</v>
      </c>
    </row>
    <row r="5" ht="21.95" customHeight="1" spans="1:13">
      <c r="A5" s="128"/>
      <c r="B5" s="128"/>
      <c r="C5" s="128"/>
      <c r="D5" s="128"/>
      <c r="E5" s="128"/>
      <c r="F5" s="129" t="s">
        <v>40</v>
      </c>
      <c r="G5" s="129" t="s">
        <v>41</v>
      </c>
      <c r="H5" s="128"/>
      <c r="I5" s="128"/>
      <c r="J5" s="128"/>
      <c r="K5" s="128"/>
      <c r="L5" s="128"/>
      <c r="M5" s="128"/>
    </row>
    <row r="6" ht="14.25" customHeight="1" spans="1:13">
      <c r="A6" s="130" t="s">
        <v>42</v>
      </c>
      <c r="B6" s="130" t="s">
        <v>42</v>
      </c>
      <c r="C6" s="130" t="s">
        <v>42</v>
      </c>
      <c r="D6" s="130" t="s">
        <v>42</v>
      </c>
      <c r="E6" s="131">
        <v>1</v>
      </c>
      <c r="F6" s="131">
        <v>2</v>
      </c>
      <c r="G6" s="131">
        <v>3</v>
      </c>
      <c r="H6" s="131">
        <v>4</v>
      </c>
      <c r="I6" s="131">
        <v>5</v>
      </c>
      <c r="J6" s="131">
        <v>6</v>
      </c>
      <c r="K6" s="131">
        <v>7</v>
      </c>
      <c r="L6" s="131">
        <v>8</v>
      </c>
      <c r="M6" s="131">
        <v>9</v>
      </c>
    </row>
    <row r="7" s="119" customFormat="1" ht="27" customHeight="1" spans="1:13">
      <c r="A7" s="132"/>
      <c r="B7" s="132"/>
      <c r="C7" s="132"/>
      <c r="D7" s="133" t="s">
        <v>32</v>
      </c>
      <c r="E7" s="134">
        <f t="shared" ref="E7:M7" si="0">E8+E18+E21+E36+E43+E46</f>
        <v>4080.19</v>
      </c>
      <c r="F7" s="134">
        <f t="shared" si="0"/>
        <v>4080.19</v>
      </c>
      <c r="G7" s="134">
        <f t="shared" si="0"/>
        <v>3580.19</v>
      </c>
      <c r="H7" s="134">
        <f t="shared" si="0"/>
        <v>0</v>
      </c>
      <c r="I7" s="134">
        <f t="shared" si="0"/>
        <v>0</v>
      </c>
      <c r="J7" s="134">
        <f t="shared" si="0"/>
        <v>0</v>
      </c>
      <c r="K7" s="134">
        <f t="shared" si="0"/>
        <v>0</v>
      </c>
      <c r="L7" s="134">
        <f t="shared" si="0"/>
        <v>0</v>
      </c>
      <c r="M7" s="134">
        <f t="shared" si="0"/>
        <v>0</v>
      </c>
    </row>
    <row r="8" ht="27" customHeight="1" spans="1:13">
      <c r="A8" s="132" t="s">
        <v>43</v>
      </c>
      <c r="B8" s="132"/>
      <c r="C8" s="132"/>
      <c r="D8" s="133"/>
      <c r="E8" s="134">
        <f t="shared" ref="E8:M8" si="1">E9+E12+E14+E16</f>
        <v>2304.3</v>
      </c>
      <c r="F8" s="134">
        <f t="shared" si="1"/>
        <v>2304.3</v>
      </c>
      <c r="G8" s="134">
        <f t="shared" si="1"/>
        <v>2204.3</v>
      </c>
      <c r="H8" s="134">
        <f t="shared" si="1"/>
        <v>0</v>
      </c>
      <c r="I8" s="134">
        <f t="shared" si="1"/>
        <v>0</v>
      </c>
      <c r="J8" s="134">
        <f t="shared" si="1"/>
        <v>0</v>
      </c>
      <c r="K8" s="134">
        <f t="shared" si="1"/>
        <v>0</v>
      </c>
      <c r="L8" s="134">
        <f t="shared" si="1"/>
        <v>0</v>
      </c>
      <c r="M8" s="134">
        <f t="shared" si="1"/>
        <v>0</v>
      </c>
    </row>
    <row r="9" ht="27" customHeight="1" spans="1:13">
      <c r="A9" s="132"/>
      <c r="B9" s="132" t="s">
        <v>44</v>
      </c>
      <c r="C9" s="132"/>
      <c r="D9" s="133"/>
      <c r="E9" s="134">
        <f t="shared" ref="E9:M9" si="2">SUM(E10:E11)</f>
        <v>2174.3</v>
      </c>
      <c r="F9" s="134">
        <f t="shared" si="2"/>
        <v>2174.3</v>
      </c>
      <c r="G9" s="134">
        <f t="shared" si="2"/>
        <v>2074.3</v>
      </c>
      <c r="H9" s="134">
        <f t="shared" si="2"/>
        <v>0</v>
      </c>
      <c r="I9" s="134">
        <f t="shared" si="2"/>
        <v>0</v>
      </c>
      <c r="J9" s="134">
        <f t="shared" si="2"/>
        <v>0</v>
      </c>
      <c r="K9" s="134">
        <f t="shared" si="2"/>
        <v>0</v>
      </c>
      <c r="L9" s="134">
        <f t="shared" si="2"/>
        <v>0</v>
      </c>
      <c r="M9" s="134">
        <f t="shared" si="2"/>
        <v>0</v>
      </c>
    </row>
    <row r="10" ht="27" customHeight="1" spans="1:13">
      <c r="A10" s="132" t="s">
        <v>45</v>
      </c>
      <c r="B10" s="132" t="s">
        <v>46</v>
      </c>
      <c r="C10" s="132" t="s">
        <v>47</v>
      </c>
      <c r="D10" s="133" t="s">
        <v>48</v>
      </c>
      <c r="E10" s="134">
        <v>1814.3</v>
      </c>
      <c r="F10" s="134">
        <v>1814.3</v>
      </c>
      <c r="G10" s="134">
        <v>1814.3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</row>
    <row r="11" ht="27" customHeight="1" spans="1:13">
      <c r="A11" s="132" t="s">
        <v>45</v>
      </c>
      <c r="B11" s="132" t="s">
        <v>46</v>
      </c>
      <c r="C11" s="132" t="s">
        <v>49</v>
      </c>
      <c r="D11" s="133" t="s">
        <v>50</v>
      </c>
      <c r="E11" s="134">
        <v>360</v>
      </c>
      <c r="F11" s="134">
        <v>360</v>
      </c>
      <c r="G11" s="134">
        <v>260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ht="27" customHeight="1" spans="1:13">
      <c r="A12" s="132"/>
      <c r="B12" s="132" t="s">
        <v>51</v>
      </c>
      <c r="C12" s="132"/>
      <c r="D12" s="133"/>
      <c r="E12" s="134">
        <f t="shared" ref="E12:M12" si="3">E13</f>
        <v>20</v>
      </c>
      <c r="F12" s="134">
        <f t="shared" si="3"/>
        <v>20</v>
      </c>
      <c r="G12" s="134">
        <f t="shared" si="3"/>
        <v>20</v>
      </c>
      <c r="H12" s="134">
        <f t="shared" si="3"/>
        <v>0</v>
      </c>
      <c r="I12" s="134">
        <f t="shared" si="3"/>
        <v>0</v>
      </c>
      <c r="J12" s="134">
        <f t="shared" si="3"/>
        <v>0</v>
      </c>
      <c r="K12" s="134">
        <f t="shared" si="3"/>
        <v>0</v>
      </c>
      <c r="L12" s="134">
        <f t="shared" si="3"/>
        <v>0</v>
      </c>
      <c r="M12" s="134">
        <f t="shared" si="3"/>
        <v>0</v>
      </c>
    </row>
    <row r="13" ht="27" customHeight="1" spans="1:13">
      <c r="A13" s="132" t="s">
        <v>45</v>
      </c>
      <c r="B13" s="132" t="s">
        <v>52</v>
      </c>
      <c r="C13" s="132" t="s">
        <v>49</v>
      </c>
      <c r="D13" s="133" t="s">
        <v>53</v>
      </c>
      <c r="E13" s="134">
        <v>20</v>
      </c>
      <c r="F13" s="134">
        <v>20</v>
      </c>
      <c r="G13" s="134">
        <v>20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ht="27" customHeight="1" spans="1:13">
      <c r="A14" s="132"/>
      <c r="B14" s="132" t="s">
        <v>54</v>
      </c>
      <c r="C14" s="132"/>
      <c r="D14" s="133"/>
      <c r="E14" s="134">
        <f t="shared" ref="E14:M14" si="4">E15</f>
        <v>50</v>
      </c>
      <c r="F14" s="134">
        <f t="shared" si="4"/>
        <v>50</v>
      </c>
      <c r="G14" s="134">
        <f t="shared" si="4"/>
        <v>50</v>
      </c>
      <c r="H14" s="134">
        <f t="shared" si="4"/>
        <v>0</v>
      </c>
      <c r="I14" s="134">
        <f t="shared" si="4"/>
        <v>0</v>
      </c>
      <c r="J14" s="134">
        <f t="shared" si="4"/>
        <v>0</v>
      </c>
      <c r="K14" s="134">
        <f t="shared" si="4"/>
        <v>0</v>
      </c>
      <c r="L14" s="134">
        <f t="shared" si="4"/>
        <v>0</v>
      </c>
      <c r="M14" s="134">
        <f t="shared" si="4"/>
        <v>0</v>
      </c>
    </row>
    <row r="15" ht="27" customHeight="1" spans="1:13">
      <c r="A15" s="132" t="s">
        <v>45</v>
      </c>
      <c r="B15" s="132" t="s">
        <v>55</v>
      </c>
      <c r="C15" s="132" t="s">
        <v>49</v>
      </c>
      <c r="D15" s="133" t="s">
        <v>56</v>
      </c>
      <c r="E15" s="134">
        <v>50</v>
      </c>
      <c r="F15" s="134">
        <v>50</v>
      </c>
      <c r="G15" s="134">
        <v>50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ht="27" customHeight="1" spans="1:13">
      <c r="A16" s="132"/>
      <c r="B16" s="132" t="s">
        <v>57</v>
      </c>
      <c r="C16" s="132"/>
      <c r="D16" s="133"/>
      <c r="E16" s="134">
        <f t="shared" ref="E16:M16" si="5">E17</f>
        <v>60</v>
      </c>
      <c r="F16" s="134">
        <f t="shared" si="5"/>
        <v>60</v>
      </c>
      <c r="G16" s="134">
        <f t="shared" si="5"/>
        <v>60</v>
      </c>
      <c r="H16" s="134">
        <f t="shared" si="5"/>
        <v>0</v>
      </c>
      <c r="I16" s="134">
        <f t="shared" si="5"/>
        <v>0</v>
      </c>
      <c r="J16" s="134">
        <f t="shared" si="5"/>
        <v>0</v>
      </c>
      <c r="K16" s="134">
        <f t="shared" si="5"/>
        <v>0</v>
      </c>
      <c r="L16" s="134">
        <f t="shared" si="5"/>
        <v>0</v>
      </c>
      <c r="M16" s="134">
        <f t="shared" si="5"/>
        <v>0</v>
      </c>
    </row>
    <row r="17" ht="27" customHeight="1" spans="1:13">
      <c r="A17" s="132" t="s">
        <v>45</v>
      </c>
      <c r="B17" s="132" t="s">
        <v>58</v>
      </c>
      <c r="C17" s="132" t="s">
        <v>57</v>
      </c>
      <c r="D17" s="133" t="s">
        <v>59</v>
      </c>
      <c r="E17" s="134">
        <v>60</v>
      </c>
      <c r="F17" s="134">
        <v>60</v>
      </c>
      <c r="G17" s="134">
        <v>60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</row>
    <row r="18" ht="27" customHeight="1" spans="1:13">
      <c r="A18" s="132" t="s">
        <v>60</v>
      </c>
      <c r="B18" s="132"/>
      <c r="C18" s="132"/>
      <c r="D18" s="133"/>
      <c r="E18" s="134">
        <f t="shared" ref="E18:M19" si="6">E19</f>
        <v>200</v>
      </c>
      <c r="F18" s="134">
        <f t="shared" si="6"/>
        <v>200</v>
      </c>
      <c r="G18" s="134">
        <f t="shared" si="6"/>
        <v>125</v>
      </c>
      <c r="H18" s="134">
        <f t="shared" si="6"/>
        <v>0</v>
      </c>
      <c r="I18" s="134">
        <f t="shared" si="6"/>
        <v>0</v>
      </c>
      <c r="J18" s="134">
        <f t="shared" si="6"/>
        <v>0</v>
      </c>
      <c r="K18" s="134">
        <f t="shared" si="6"/>
        <v>0</v>
      </c>
      <c r="L18" s="134">
        <f t="shared" si="6"/>
        <v>0</v>
      </c>
      <c r="M18" s="134">
        <f t="shared" si="6"/>
        <v>0</v>
      </c>
    </row>
    <row r="19" ht="27" customHeight="1" spans="1:13">
      <c r="A19" s="132"/>
      <c r="B19" s="132" t="s">
        <v>51</v>
      </c>
      <c r="C19" s="132"/>
      <c r="D19" s="133"/>
      <c r="E19" s="134">
        <f t="shared" si="6"/>
        <v>200</v>
      </c>
      <c r="F19" s="134">
        <f t="shared" si="6"/>
        <v>200</v>
      </c>
      <c r="G19" s="134">
        <f t="shared" si="6"/>
        <v>125</v>
      </c>
      <c r="H19" s="134">
        <f t="shared" si="6"/>
        <v>0</v>
      </c>
      <c r="I19" s="134">
        <f t="shared" si="6"/>
        <v>0</v>
      </c>
      <c r="J19" s="134">
        <f t="shared" si="6"/>
        <v>0</v>
      </c>
      <c r="K19" s="134">
        <f t="shared" si="6"/>
        <v>0</v>
      </c>
      <c r="L19" s="134">
        <f t="shared" si="6"/>
        <v>0</v>
      </c>
      <c r="M19" s="134">
        <f t="shared" si="6"/>
        <v>0</v>
      </c>
    </row>
    <row r="20" ht="27" customHeight="1" spans="1:13">
      <c r="A20" s="132" t="s">
        <v>61</v>
      </c>
      <c r="B20" s="132" t="s">
        <v>52</v>
      </c>
      <c r="C20" s="132" t="s">
        <v>49</v>
      </c>
      <c r="D20" s="133" t="s">
        <v>62</v>
      </c>
      <c r="E20" s="134">
        <v>200</v>
      </c>
      <c r="F20" s="134">
        <v>200</v>
      </c>
      <c r="G20" s="134">
        <v>125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</row>
    <row r="21" ht="27" customHeight="1" spans="1:13">
      <c r="A21" s="132" t="s">
        <v>63</v>
      </c>
      <c r="B21" s="132"/>
      <c r="C21" s="132"/>
      <c r="D21" s="133"/>
      <c r="E21" s="134">
        <f t="shared" ref="E21:M21" si="7">E22+E24+E26+E30+E32+E34</f>
        <v>1138.75</v>
      </c>
      <c r="F21" s="134">
        <f t="shared" si="7"/>
        <v>1138.75</v>
      </c>
      <c r="G21" s="134">
        <f t="shared" si="7"/>
        <v>888.75</v>
      </c>
      <c r="H21" s="134">
        <f t="shared" si="7"/>
        <v>0</v>
      </c>
      <c r="I21" s="134">
        <f t="shared" si="7"/>
        <v>0</v>
      </c>
      <c r="J21" s="134">
        <f t="shared" si="7"/>
        <v>0</v>
      </c>
      <c r="K21" s="134">
        <f t="shared" si="7"/>
        <v>0</v>
      </c>
      <c r="L21" s="134">
        <f t="shared" si="7"/>
        <v>0</v>
      </c>
      <c r="M21" s="134">
        <f t="shared" si="7"/>
        <v>0</v>
      </c>
    </row>
    <row r="22" ht="27" customHeight="1" spans="1:13">
      <c r="A22" s="132"/>
      <c r="B22" s="132" t="s">
        <v>47</v>
      </c>
      <c r="C22" s="132"/>
      <c r="D22" s="133"/>
      <c r="E22" s="134">
        <f t="shared" ref="E22:M22" si="8">E23</f>
        <v>92.68</v>
      </c>
      <c r="F22" s="134">
        <f t="shared" si="8"/>
        <v>92.68</v>
      </c>
      <c r="G22" s="134">
        <f t="shared" si="8"/>
        <v>92.68</v>
      </c>
      <c r="H22" s="134">
        <f t="shared" si="8"/>
        <v>0</v>
      </c>
      <c r="I22" s="134">
        <f t="shared" si="8"/>
        <v>0</v>
      </c>
      <c r="J22" s="134">
        <f t="shared" si="8"/>
        <v>0</v>
      </c>
      <c r="K22" s="134">
        <f t="shared" si="8"/>
        <v>0</v>
      </c>
      <c r="L22" s="134">
        <f t="shared" si="8"/>
        <v>0</v>
      </c>
      <c r="M22" s="134">
        <f t="shared" si="8"/>
        <v>0</v>
      </c>
    </row>
    <row r="23" ht="27" customHeight="1" spans="1:13">
      <c r="A23" s="132" t="s">
        <v>64</v>
      </c>
      <c r="B23" s="132" t="s">
        <v>65</v>
      </c>
      <c r="C23" s="132" t="s">
        <v>49</v>
      </c>
      <c r="D23" s="133" t="s">
        <v>66</v>
      </c>
      <c r="E23" s="134">
        <v>92.68</v>
      </c>
      <c r="F23" s="134">
        <v>92.68</v>
      </c>
      <c r="G23" s="134">
        <v>92.68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</row>
    <row r="24" ht="27" customHeight="1" spans="1:13">
      <c r="A24" s="132"/>
      <c r="B24" s="132" t="s">
        <v>49</v>
      </c>
      <c r="C24" s="132"/>
      <c r="D24" s="133"/>
      <c r="E24" s="134">
        <f t="shared" ref="E24:M24" si="9">E25</f>
        <v>260</v>
      </c>
      <c r="F24" s="134">
        <f t="shared" si="9"/>
        <v>260</v>
      </c>
      <c r="G24" s="134">
        <f t="shared" si="9"/>
        <v>260</v>
      </c>
      <c r="H24" s="134">
        <f t="shared" si="9"/>
        <v>0</v>
      </c>
      <c r="I24" s="134">
        <f t="shared" si="9"/>
        <v>0</v>
      </c>
      <c r="J24" s="134">
        <f t="shared" si="9"/>
        <v>0</v>
      </c>
      <c r="K24" s="134">
        <f t="shared" si="9"/>
        <v>0</v>
      </c>
      <c r="L24" s="134">
        <f t="shared" si="9"/>
        <v>0</v>
      </c>
      <c r="M24" s="134">
        <f t="shared" si="9"/>
        <v>0</v>
      </c>
    </row>
    <row r="25" ht="27" customHeight="1" spans="1:13">
      <c r="A25" s="132" t="s">
        <v>64</v>
      </c>
      <c r="B25" s="132" t="s">
        <v>67</v>
      </c>
      <c r="C25" s="132" t="s">
        <v>68</v>
      </c>
      <c r="D25" s="133" t="s">
        <v>69</v>
      </c>
      <c r="E25" s="134">
        <v>260</v>
      </c>
      <c r="F25" s="134">
        <v>260</v>
      </c>
      <c r="G25" s="134">
        <v>260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</row>
    <row r="26" ht="27" customHeight="1" spans="1:13">
      <c r="A26" s="132"/>
      <c r="B26" s="132" t="s">
        <v>70</v>
      </c>
      <c r="C26" s="132"/>
      <c r="D26" s="133"/>
      <c r="E26" s="134">
        <f t="shared" ref="E26:M26" si="10">SUM(E27:E29)</f>
        <v>253.14</v>
      </c>
      <c r="F26" s="134">
        <f t="shared" si="10"/>
        <v>253.14</v>
      </c>
      <c r="G26" s="134">
        <f t="shared" si="10"/>
        <v>253.14</v>
      </c>
      <c r="H26" s="134">
        <f t="shared" si="10"/>
        <v>0</v>
      </c>
      <c r="I26" s="134">
        <f t="shared" si="10"/>
        <v>0</v>
      </c>
      <c r="J26" s="134">
        <f t="shared" si="10"/>
        <v>0</v>
      </c>
      <c r="K26" s="134">
        <f t="shared" si="10"/>
        <v>0</v>
      </c>
      <c r="L26" s="134">
        <f t="shared" si="10"/>
        <v>0</v>
      </c>
      <c r="M26" s="134">
        <f t="shared" si="10"/>
        <v>0</v>
      </c>
    </row>
    <row r="27" ht="27" customHeight="1" spans="1:13">
      <c r="A27" s="132" t="s">
        <v>64</v>
      </c>
      <c r="B27" s="132" t="s">
        <v>71</v>
      </c>
      <c r="C27" s="132" t="s">
        <v>47</v>
      </c>
      <c r="D27" s="133" t="s">
        <v>72</v>
      </c>
      <c r="E27" s="134">
        <v>125.97</v>
      </c>
      <c r="F27" s="134">
        <v>125.97</v>
      </c>
      <c r="G27" s="134">
        <v>125.97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</row>
    <row r="28" ht="27" customHeight="1" spans="1:13">
      <c r="A28" s="132" t="s">
        <v>64</v>
      </c>
      <c r="B28" s="132" t="s">
        <v>71</v>
      </c>
      <c r="C28" s="132" t="s">
        <v>70</v>
      </c>
      <c r="D28" s="133" t="s">
        <v>73</v>
      </c>
      <c r="E28" s="134">
        <v>84.78</v>
      </c>
      <c r="F28" s="134">
        <v>84.78</v>
      </c>
      <c r="G28" s="134">
        <v>84.78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</row>
    <row r="29" ht="27" customHeight="1" spans="1:13">
      <c r="A29" s="132" t="s">
        <v>64</v>
      </c>
      <c r="B29" s="132" t="s">
        <v>71</v>
      </c>
      <c r="C29" s="132" t="s">
        <v>51</v>
      </c>
      <c r="D29" s="133" t="s">
        <v>74</v>
      </c>
      <c r="E29" s="134">
        <v>42.39</v>
      </c>
      <c r="F29" s="134">
        <v>42.39</v>
      </c>
      <c r="G29" s="134">
        <v>42.39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</row>
    <row r="30" ht="27" customHeight="1" spans="1:13">
      <c r="A30" s="132"/>
      <c r="B30" s="132" t="s">
        <v>75</v>
      </c>
      <c r="C30" s="132"/>
      <c r="D30" s="133"/>
      <c r="E30" s="134">
        <f t="shared" ref="E30:M30" si="11">E31</f>
        <v>500</v>
      </c>
      <c r="F30" s="134">
        <f t="shared" si="11"/>
        <v>500</v>
      </c>
      <c r="G30" s="134">
        <f t="shared" si="11"/>
        <v>250</v>
      </c>
      <c r="H30" s="134">
        <f t="shared" si="11"/>
        <v>0</v>
      </c>
      <c r="I30" s="134">
        <f t="shared" si="11"/>
        <v>0</v>
      </c>
      <c r="J30" s="134">
        <f t="shared" si="11"/>
        <v>0</v>
      </c>
      <c r="K30" s="134">
        <f t="shared" si="11"/>
        <v>0</v>
      </c>
      <c r="L30" s="134">
        <f t="shared" si="11"/>
        <v>0</v>
      </c>
      <c r="M30" s="134">
        <f t="shared" si="11"/>
        <v>0</v>
      </c>
    </row>
    <row r="31" ht="27" customHeight="1" spans="1:13">
      <c r="A31" s="132" t="s">
        <v>64</v>
      </c>
      <c r="B31" s="132" t="s">
        <v>76</v>
      </c>
      <c r="C31" s="132" t="s">
        <v>70</v>
      </c>
      <c r="D31" s="133" t="s">
        <v>77</v>
      </c>
      <c r="E31" s="134">
        <v>500</v>
      </c>
      <c r="F31" s="134">
        <v>500</v>
      </c>
      <c r="G31" s="134">
        <v>250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ht="27" customHeight="1" spans="1:13">
      <c r="A32" s="132"/>
      <c r="B32" s="132" t="s">
        <v>78</v>
      </c>
      <c r="C32" s="132"/>
      <c r="D32" s="133"/>
      <c r="E32" s="134">
        <f t="shared" ref="E32:M32" si="12">E33</f>
        <v>30</v>
      </c>
      <c r="F32" s="134">
        <f t="shared" si="12"/>
        <v>30</v>
      </c>
      <c r="G32" s="134">
        <f t="shared" si="12"/>
        <v>30</v>
      </c>
      <c r="H32" s="134">
        <f t="shared" si="12"/>
        <v>0</v>
      </c>
      <c r="I32" s="134">
        <f t="shared" si="12"/>
        <v>0</v>
      </c>
      <c r="J32" s="134">
        <f t="shared" si="12"/>
        <v>0</v>
      </c>
      <c r="K32" s="134">
        <f t="shared" si="12"/>
        <v>0</v>
      </c>
      <c r="L32" s="134">
        <f t="shared" si="12"/>
        <v>0</v>
      </c>
      <c r="M32" s="134">
        <f t="shared" si="12"/>
        <v>0</v>
      </c>
    </row>
    <row r="33" ht="27" customHeight="1" spans="1:13">
      <c r="A33" s="132" t="s">
        <v>64</v>
      </c>
      <c r="B33" s="132" t="s">
        <v>79</v>
      </c>
      <c r="C33" s="132" t="s">
        <v>57</v>
      </c>
      <c r="D33" s="133" t="s">
        <v>80</v>
      </c>
      <c r="E33" s="134">
        <v>30</v>
      </c>
      <c r="F33" s="134">
        <v>30</v>
      </c>
      <c r="G33" s="134">
        <v>30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ht="27" customHeight="1" spans="1:13">
      <c r="A34" s="132"/>
      <c r="B34" s="132" t="s">
        <v>57</v>
      </c>
      <c r="C34" s="132"/>
      <c r="D34" s="133"/>
      <c r="E34" s="134">
        <f t="shared" ref="E34:M34" si="13">E35</f>
        <v>2.93</v>
      </c>
      <c r="F34" s="134">
        <f t="shared" si="13"/>
        <v>2.93</v>
      </c>
      <c r="G34" s="134">
        <f t="shared" si="13"/>
        <v>2.93</v>
      </c>
      <c r="H34" s="134">
        <f t="shared" si="13"/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</row>
    <row r="35" ht="27" customHeight="1" spans="1:13">
      <c r="A35" s="132" t="s">
        <v>64</v>
      </c>
      <c r="B35" s="132" t="s">
        <v>58</v>
      </c>
      <c r="C35" s="132" t="s">
        <v>57</v>
      </c>
      <c r="D35" s="133" t="s">
        <v>81</v>
      </c>
      <c r="E35" s="134">
        <v>2.93</v>
      </c>
      <c r="F35" s="134">
        <v>2.93</v>
      </c>
      <c r="G35" s="134">
        <v>2.93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ht="27" customHeight="1" spans="1:13">
      <c r="A36" s="132" t="s">
        <v>82</v>
      </c>
      <c r="B36" s="132"/>
      <c r="C36" s="132"/>
      <c r="D36" s="133"/>
      <c r="E36" s="134">
        <f t="shared" ref="E36:M36" si="14">E37+E39</f>
        <v>138.66</v>
      </c>
      <c r="F36" s="134">
        <f t="shared" si="14"/>
        <v>138.66</v>
      </c>
      <c r="G36" s="134">
        <f t="shared" si="14"/>
        <v>138.66</v>
      </c>
      <c r="H36" s="134">
        <f t="shared" si="14"/>
        <v>0</v>
      </c>
      <c r="I36" s="134">
        <f t="shared" si="14"/>
        <v>0</v>
      </c>
      <c r="J36" s="134">
        <f t="shared" si="14"/>
        <v>0</v>
      </c>
      <c r="K36" s="134">
        <f t="shared" si="14"/>
        <v>0</v>
      </c>
      <c r="L36" s="134">
        <f t="shared" si="14"/>
        <v>0</v>
      </c>
      <c r="M36" s="134">
        <f t="shared" si="14"/>
        <v>0</v>
      </c>
    </row>
    <row r="37" ht="27" customHeight="1" spans="1:13">
      <c r="A37" s="132"/>
      <c r="B37" s="132" t="s">
        <v>75</v>
      </c>
      <c r="C37" s="132"/>
      <c r="D37" s="133"/>
      <c r="E37" s="134">
        <f t="shared" ref="E37:M37" si="15">E38</f>
        <v>1.43</v>
      </c>
      <c r="F37" s="134">
        <f t="shared" si="15"/>
        <v>1.43</v>
      </c>
      <c r="G37" s="134">
        <f t="shared" si="15"/>
        <v>1.43</v>
      </c>
      <c r="H37" s="134">
        <f t="shared" si="15"/>
        <v>0</v>
      </c>
      <c r="I37" s="134">
        <f t="shared" si="15"/>
        <v>0</v>
      </c>
      <c r="J37" s="134">
        <f t="shared" si="15"/>
        <v>0</v>
      </c>
      <c r="K37" s="134">
        <f t="shared" si="15"/>
        <v>0</v>
      </c>
      <c r="L37" s="134">
        <f t="shared" si="15"/>
        <v>0</v>
      </c>
      <c r="M37" s="134">
        <f t="shared" si="15"/>
        <v>0</v>
      </c>
    </row>
    <row r="38" ht="27" customHeight="1" spans="1:13">
      <c r="A38" s="132" t="s">
        <v>83</v>
      </c>
      <c r="B38" s="132" t="s">
        <v>76</v>
      </c>
      <c r="C38" s="132" t="s">
        <v>57</v>
      </c>
      <c r="D38" s="133" t="s">
        <v>84</v>
      </c>
      <c r="E38" s="134">
        <v>1.43</v>
      </c>
      <c r="F38" s="134">
        <v>1.43</v>
      </c>
      <c r="G38" s="134">
        <v>1.43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ht="27" customHeight="1" spans="1:13">
      <c r="A39" s="132"/>
      <c r="B39" s="132" t="s">
        <v>85</v>
      </c>
      <c r="C39" s="132"/>
      <c r="D39" s="133"/>
      <c r="E39" s="134">
        <f t="shared" ref="E39:M39" si="16">SUM(E40:E42)</f>
        <v>137.23</v>
      </c>
      <c r="F39" s="134">
        <f t="shared" si="16"/>
        <v>137.23</v>
      </c>
      <c r="G39" s="134">
        <f t="shared" si="16"/>
        <v>137.23</v>
      </c>
      <c r="H39" s="134">
        <f t="shared" si="16"/>
        <v>0</v>
      </c>
      <c r="I39" s="134">
        <f t="shared" si="16"/>
        <v>0</v>
      </c>
      <c r="J39" s="134">
        <f t="shared" si="16"/>
        <v>0</v>
      </c>
      <c r="K39" s="134">
        <f t="shared" si="16"/>
        <v>0</v>
      </c>
      <c r="L39" s="134">
        <f t="shared" si="16"/>
        <v>0</v>
      </c>
      <c r="M39" s="134">
        <f t="shared" si="16"/>
        <v>0</v>
      </c>
    </row>
    <row r="40" ht="27" customHeight="1" spans="1:13">
      <c r="A40" s="132" t="s">
        <v>83</v>
      </c>
      <c r="B40" s="132" t="s">
        <v>86</v>
      </c>
      <c r="C40" s="132" t="s">
        <v>47</v>
      </c>
      <c r="D40" s="133" t="s">
        <v>87</v>
      </c>
      <c r="E40" s="134">
        <v>46.1</v>
      </c>
      <c r="F40" s="134">
        <v>46.1</v>
      </c>
      <c r="G40" s="134">
        <v>46.1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ht="27" customHeight="1" spans="1:13">
      <c r="A41" s="132" t="s">
        <v>83</v>
      </c>
      <c r="B41" s="132" t="s">
        <v>86</v>
      </c>
      <c r="C41" s="132" t="s">
        <v>44</v>
      </c>
      <c r="D41" s="133" t="s">
        <v>88</v>
      </c>
      <c r="E41" s="134">
        <v>37.09</v>
      </c>
      <c r="F41" s="134">
        <v>37.09</v>
      </c>
      <c r="G41" s="134">
        <v>37.09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ht="27" customHeight="1" spans="1:13">
      <c r="A42" s="132" t="s">
        <v>83</v>
      </c>
      <c r="B42" s="132" t="s">
        <v>86</v>
      </c>
      <c r="C42" s="132" t="s">
        <v>57</v>
      </c>
      <c r="D42" s="133" t="s">
        <v>89</v>
      </c>
      <c r="E42" s="134">
        <v>54.04</v>
      </c>
      <c r="F42" s="134">
        <v>54.04</v>
      </c>
      <c r="G42" s="134">
        <v>54.04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ht="27" customHeight="1" spans="1:13">
      <c r="A43" s="132" t="s">
        <v>90</v>
      </c>
      <c r="B43" s="132"/>
      <c r="C43" s="132"/>
      <c r="D43" s="133"/>
      <c r="E43" s="134">
        <f t="shared" ref="E43:M44" si="17">E44</f>
        <v>150</v>
      </c>
      <c r="F43" s="134">
        <f t="shared" si="17"/>
        <v>150</v>
      </c>
      <c r="G43" s="134">
        <f t="shared" si="17"/>
        <v>75</v>
      </c>
      <c r="H43" s="134">
        <f t="shared" si="17"/>
        <v>0</v>
      </c>
      <c r="I43" s="134">
        <f t="shared" si="17"/>
        <v>0</v>
      </c>
      <c r="J43" s="134">
        <f t="shared" si="17"/>
        <v>0</v>
      </c>
      <c r="K43" s="134">
        <f t="shared" si="17"/>
        <v>0</v>
      </c>
      <c r="L43" s="134">
        <f t="shared" si="17"/>
        <v>0</v>
      </c>
      <c r="M43" s="134">
        <f t="shared" si="17"/>
        <v>0</v>
      </c>
    </row>
    <row r="44" ht="27" customHeight="1" spans="1:13">
      <c r="A44" s="132"/>
      <c r="B44" s="132" t="s">
        <v>47</v>
      </c>
      <c r="C44" s="132"/>
      <c r="D44" s="133"/>
      <c r="E44" s="134">
        <f t="shared" si="17"/>
        <v>150</v>
      </c>
      <c r="F44" s="134">
        <f t="shared" si="17"/>
        <v>150</v>
      </c>
      <c r="G44" s="134">
        <f t="shared" si="17"/>
        <v>75</v>
      </c>
      <c r="H44" s="134">
        <f t="shared" si="17"/>
        <v>0</v>
      </c>
      <c r="I44" s="134">
        <f t="shared" si="17"/>
        <v>0</v>
      </c>
      <c r="J44" s="134">
        <f t="shared" si="17"/>
        <v>0</v>
      </c>
      <c r="K44" s="134">
        <f t="shared" si="17"/>
        <v>0</v>
      </c>
      <c r="L44" s="134">
        <f t="shared" si="17"/>
        <v>0</v>
      </c>
      <c r="M44" s="134">
        <f t="shared" si="17"/>
        <v>0</v>
      </c>
    </row>
    <row r="45" ht="27" customHeight="1" spans="1:13">
      <c r="A45" s="132" t="s">
        <v>91</v>
      </c>
      <c r="B45" s="132" t="s">
        <v>65</v>
      </c>
      <c r="C45" s="132" t="s">
        <v>49</v>
      </c>
      <c r="D45" s="133" t="s">
        <v>92</v>
      </c>
      <c r="E45" s="134">
        <v>150</v>
      </c>
      <c r="F45" s="134">
        <v>150</v>
      </c>
      <c r="G45" s="134">
        <v>75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ht="27" customHeight="1" spans="1:13">
      <c r="A46" s="132" t="s">
        <v>93</v>
      </c>
      <c r="B46" s="132"/>
      <c r="C46" s="132"/>
      <c r="D46" s="133"/>
      <c r="E46" s="134">
        <f t="shared" ref="E46:M47" si="18">E47</f>
        <v>148.48</v>
      </c>
      <c r="F46" s="134">
        <f t="shared" si="18"/>
        <v>148.48</v>
      </c>
      <c r="G46" s="134">
        <f t="shared" si="18"/>
        <v>148.48</v>
      </c>
      <c r="H46" s="134">
        <f t="shared" si="18"/>
        <v>0</v>
      </c>
      <c r="I46" s="134">
        <f t="shared" si="18"/>
        <v>0</v>
      </c>
      <c r="J46" s="134">
        <f t="shared" si="18"/>
        <v>0</v>
      </c>
      <c r="K46" s="134">
        <f t="shared" si="18"/>
        <v>0</v>
      </c>
      <c r="L46" s="134">
        <f t="shared" si="18"/>
        <v>0</v>
      </c>
      <c r="M46" s="134">
        <f t="shared" si="18"/>
        <v>0</v>
      </c>
    </row>
    <row r="47" ht="27" customHeight="1" spans="1:13">
      <c r="A47" s="132"/>
      <c r="B47" s="132" t="s">
        <v>49</v>
      </c>
      <c r="C47" s="132"/>
      <c r="D47" s="133"/>
      <c r="E47" s="134">
        <f t="shared" si="18"/>
        <v>148.48</v>
      </c>
      <c r="F47" s="134">
        <f t="shared" si="18"/>
        <v>148.48</v>
      </c>
      <c r="G47" s="134">
        <f t="shared" si="18"/>
        <v>148.48</v>
      </c>
      <c r="H47" s="134">
        <f t="shared" si="18"/>
        <v>0</v>
      </c>
      <c r="I47" s="134">
        <f t="shared" si="18"/>
        <v>0</v>
      </c>
      <c r="J47" s="134">
        <f t="shared" si="18"/>
        <v>0</v>
      </c>
      <c r="K47" s="134">
        <f t="shared" si="18"/>
        <v>0</v>
      </c>
      <c r="L47" s="134">
        <f t="shared" si="18"/>
        <v>0</v>
      </c>
      <c r="M47" s="134">
        <f t="shared" si="18"/>
        <v>0</v>
      </c>
    </row>
    <row r="48" ht="27" customHeight="1" spans="1:13">
      <c r="A48" s="132" t="s">
        <v>94</v>
      </c>
      <c r="B48" s="132" t="s">
        <v>67</v>
      </c>
      <c r="C48" s="132" t="s">
        <v>47</v>
      </c>
      <c r="D48" s="133" t="s">
        <v>95</v>
      </c>
      <c r="E48" s="134">
        <v>148.48</v>
      </c>
      <c r="F48" s="134">
        <v>148.48</v>
      </c>
      <c r="G48" s="134">
        <v>148.48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</sheetData>
  <sheetProtection formatCells="0" formatColumns="0" formatRows="0"/>
  <mergeCells count="13">
    <mergeCell ref="A2:M2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ageMargins left="0.71" right="0.71" top="0.75" bottom="0.75" header="0.31" footer="0.31"/>
  <pageSetup paperSize="9" scale="7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showGridLines="0" showZeros="0" topLeftCell="A37" workbookViewId="0">
      <selection activeCell="F7" sqref="F7"/>
    </sheetView>
  </sheetViews>
  <sheetFormatPr defaultColWidth="9" defaultRowHeight="14.25"/>
  <cols>
    <col min="1" max="3" width="9" style="46"/>
    <col min="4" max="4" width="27.375" style="46" customWidth="1"/>
    <col min="5" max="5" width="10.125" style="46" customWidth="1"/>
    <col min="6" max="7" width="9.75" style="46" customWidth="1"/>
    <col min="8" max="16384" width="9" style="46"/>
  </cols>
  <sheetData>
    <row r="1" customHeight="1" spans="1:10">
      <c r="A1" s="97"/>
      <c r="B1" s="98"/>
      <c r="C1" s="98"/>
      <c r="D1" s="99"/>
      <c r="E1" s="100"/>
      <c r="F1" s="100"/>
      <c r="G1" s="100"/>
      <c r="H1" s="100"/>
      <c r="I1" s="100"/>
      <c r="J1" s="117"/>
    </row>
    <row r="2" ht="20.25" customHeight="1" spans="1:10">
      <c r="A2" s="101" t="s">
        <v>96</v>
      </c>
      <c r="B2" s="101"/>
      <c r="C2" s="101"/>
      <c r="D2" s="101"/>
      <c r="E2" s="101"/>
      <c r="F2" s="101"/>
      <c r="G2" s="101"/>
      <c r="H2" s="101"/>
      <c r="I2" s="101"/>
      <c r="J2" s="101"/>
    </row>
    <row r="3" customHeight="1" spans="1:10">
      <c r="A3" s="97" t="s">
        <v>97</v>
      </c>
      <c r="B3" s="102"/>
      <c r="C3" s="102"/>
      <c r="D3" s="103"/>
      <c r="E3" s="104"/>
      <c r="F3" s="100"/>
      <c r="G3" s="104"/>
      <c r="H3" s="104"/>
      <c r="I3" s="104"/>
      <c r="J3" s="100" t="s">
        <v>27</v>
      </c>
    </row>
    <row r="4" customHeight="1" spans="1:10">
      <c r="A4" s="105" t="s">
        <v>98</v>
      </c>
      <c r="B4" s="105"/>
      <c r="C4" s="105"/>
      <c r="D4" s="106" t="s">
        <v>31</v>
      </c>
      <c r="E4" s="107" t="s">
        <v>99</v>
      </c>
      <c r="F4" s="108" t="s">
        <v>100</v>
      </c>
      <c r="G4" s="109" t="s">
        <v>101</v>
      </c>
      <c r="H4" s="106" t="s">
        <v>102</v>
      </c>
      <c r="I4" s="106" t="s">
        <v>103</v>
      </c>
      <c r="J4" s="106" t="s">
        <v>104</v>
      </c>
    </row>
    <row r="5" customHeight="1" spans="1:10">
      <c r="A5" s="110" t="s">
        <v>28</v>
      </c>
      <c r="B5" s="110" t="s">
        <v>29</v>
      </c>
      <c r="C5" s="110" t="s">
        <v>30</v>
      </c>
      <c r="D5" s="107"/>
      <c r="E5" s="107"/>
      <c r="F5" s="106"/>
      <c r="G5" s="107"/>
      <c r="H5" s="106"/>
      <c r="I5" s="106"/>
      <c r="J5" s="106"/>
    </row>
    <row r="6" customHeight="1" spans="1:10">
      <c r="A6" s="111" t="s">
        <v>42</v>
      </c>
      <c r="B6" s="111" t="s">
        <v>42</v>
      </c>
      <c r="C6" s="111" t="s">
        <v>42</v>
      </c>
      <c r="D6" s="111" t="s">
        <v>42</v>
      </c>
      <c r="E6" s="111">
        <v>1</v>
      </c>
      <c r="F6" s="111">
        <v>2</v>
      </c>
      <c r="G6" s="111">
        <v>3</v>
      </c>
      <c r="H6" s="111">
        <v>4</v>
      </c>
      <c r="I6" s="111">
        <v>5</v>
      </c>
      <c r="J6" s="111">
        <v>6</v>
      </c>
    </row>
    <row r="7" s="46" customFormat="1" customHeight="1" spans="1:10">
      <c r="A7" s="112"/>
      <c r="B7" s="112"/>
      <c r="C7" s="112"/>
      <c r="D7" s="113" t="s">
        <v>32</v>
      </c>
      <c r="E7" s="114">
        <f t="shared" ref="E7:J7" si="0">E8+E18+E21+E36+E43+E46</f>
        <v>4080.19</v>
      </c>
      <c r="F7" s="115">
        <f t="shared" si="0"/>
        <v>2357.51</v>
      </c>
      <c r="G7" s="116">
        <f t="shared" si="0"/>
        <v>1722.68</v>
      </c>
      <c r="H7" s="116">
        <f t="shared" si="0"/>
        <v>0</v>
      </c>
      <c r="I7" s="116">
        <f t="shared" si="0"/>
        <v>0</v>
      </c>
      <c r="J7" s="118">
        <f t="shared" si="0"/>
        <v>0</v>
      </c>
    </row>
    <row r="8" customHeight="1" spans="1:10">
      <c r="A8" s="112" t="s">
        <v>43</v>
      </c>
      <c r="B8" s="112"/>
      <c r="C8" s="112"/>
      <c r="D8" s="113" t="s">
        <v>105</v>
      </c>
      <c r="E8" s="114">
        <f t="shared" ref="E8:J8" si="1">E9+E12+E14+E16</f>
        <v>2304.3</v>
      </c>
      <c r="F8" s="115">
        <f t="shared" si="1"/>
        <v>1814.3</v>
      </c>
      <c r="G8" s="116">
        <f t="shared" si="1"/>
        <v>490</v>
      </c>
      <c r="H8" s="116">
        <f t="shared" si="1"/>
        <v>0</v>
      </c>
      <c r="I8" s="116">
        <f t="shared" si="1"/>
        <v>0</v>
      </c>
      <c r="J8" s="118">
        <f t="shared" si="1"/>
        <v>0</v>
      </c>
    </row>
    <row r="9" customHeight="1" spans="1:10">
      <c r="A9" s="112"/>
      <c r="B9" s="112" t="s">
        <v>44</v>
      </c>
      <c r="C9" s="112"/>
      <c r="D9" s="113" t="s">
        <v>106</v>
      </c>
      <c r="E9" s="114">
        <f t="shared" ref="E9:J9" si="2">SUM(E10:E11)</f>
        <v>2174.3</v>
      </c>
      <c r="F9" s="115">
        <f t="shared" si="2"/>
        <v>1814.3</v>
      </c>
      <c r="G9" s="116">
        <f t="shared" si="2"/>
        <v>360</v>
      </c>
      <c r="H9" s="116">
        <f t="shared" si="2"/>
        <v>0</v>
      </c>
      <c r="I9" s="116">
        <f t="shared" si="2"/>
        <v>0</v>
      </c>
      <c r="J9" s="118">
        <f t="shared" si="2"/>
        <v>0</v>
      </c>
    </row>
    <row r="10" customHeight="1" spans="1:10">
      <c r="A10" s="112" t="s">
        <v>45</v>
      </c>
      <c r="B10" s="112" t="s">
        <v>46</v>
      </c>
      <c r="C10" s="112" t="s">
        <v>47</v>
      </c>
      <c r="D10" s="113" t="s">
        <v>107</v>
      </c>
      <c r="E10" s="114">
        <v>1814.3</v>
      </c>
      <c r="F10" s="115">
        <v>1814.3</v>
      </c>
      <c r="G10" s="116">
        <v>0</v>
      </c>
      <c r="H10" s="116">
        <v>0</v>
      </c>
      <c r="I10" s="116">
        <v>0</v>
      </c>
      <c r="J10" s="118">
        <v>0</v>
      </c>
    </row>
    <row r="11" customHeight="1" spans="1:10">
      <c r="A11" s="112" t="s">
        <v>45</v>
      </c>
      <c r="B11" s="112" t="s">
        <v>46</v>
      </c>
      <c r="C11" s="112" t="s">
        <v>49</v>
      </c>
      <c r="D11" s="113" t="s">
        <v>108</v>
      </c>
      <c r="E11" s="114">
        <v>360</v>
      </c>
      <c r="F11" s="115">
        <v>0</v>
      </c>
      <c r="G11" s="116">
        <v>360</v>
      </c>
      <c r="H11" s="116">
        <v>0</v>
      </c>
      <c r="I11" s="116">
        <v>0</v>
      </c>
      <c r="J11" s="118">
        <v>0</v>
      </c>
    </row>
    <row r="12" customHeight="1" spans="1:10">
      <c r="A12" s="112"/>
      <c r="B12" s="112" t="s">
        <v>51</v>
      </c>
      <c r="C12" s="112"/>
      <c r="D12" s="113" t="s">
        <v>109</v>
      </c>
      <c r="E12" s="114">
        <f t="shared" ref="E12:J12" si="3">E13</f>
        <v>20</v>
      </c>
      <c r="F12" s="115">
        <f t="shared" si="3"/>
        <v>0</v>
      </c>
      <c r="G12" s="116">
        <f t="shared" si="3"/>
        <v>20</v>
      </c>
      <c r="H12" s="116">
        <f t="shared" si="3"/>
        <v>0</v>
      </c>
      <c r="I12" s="116">
        <f t="shared" si="3"/>
        <v>0</v>
      </c>
      <c r="J12" s="118">
        <f t="shared" si="3"/>
        <v>0</v>
      </c>
    </row>
    <row r="13" customHeight="1" spans="1:10">
      <c r="A13" s="112" t="s">
        <v>45</v>
      </c>
      <c r="B13" s="112" t="s">
        <v>52</v>
      </c>
      <c r="C13" s="112" t="s">
        <v>49</v>
      </c>
      <c r="D13" s="113" t="s">
        <v>110</v>
      </c>
      <c r="E13" s="114">
        <v>20</v>
      </c>
      <c r="F13" s="115">
        <v>0</v>
      </c>
      <c r="G13" s="116">
        <v>20</v>
      </c>
      <c r="H13" s="116">
        <v>0</v>
      </c>
      <c r="I13" s="116">
        <v>0</v>
      </c>
      <c r="J13" s="118">
        <v>0</v>
      </c>
    </row>
    <row r="14" customHeight="1" spans="1:10">
      <c r="A14" s="112"/>
      <c r="B14" s="112" t="s">
        <v>54</v>
      </c>
      <c r="C14" s="112"/>
      <c r="D14" s="113" t="s">
        <v>111</v>
      </c>
      <c r="E14" s="114">
        <f t="shared" ref="E14:J14" si="4">E15</f>
        <v>50</v>
      </c>
      <c r="F14" s="115">
        <f t="shared" si="4"/>
        <v>0</v>
      </c>
      <c r="G14" s="116">
        <f t="shared" si="4"/>
        <v>50</v>
      </c>
      <c r="H14" s="116">
        <f t="shared" si="4"/>
        <v>0</v>
      </c>
      <c r="I14" s="116">
        <f t="shared" si="4"/>
        <v>0</v>
      </c>
      <c r="J14" s="118">
        <f t="shared" si="4"/>
        <v>0</v>
      </c>
    </row>
    <row r="15" customHeight="1" spans="1:10">
      <c r="A15" s="112" t="s">
        <v>45</v>
      </c>
      <c r="B15" s="112" t="s">
        <v>55</v>
      </c>
      <c r="C15" s="112" t="s">
        <v>49</v>
      </c>
      <c r="D15" s="113" t="s">
        <v>112</v>
      </c>
      <c r="E15" s="114">
        <v>50</v>
      </c>
      <c r="F15" s="115">
        <v>0</v>
      </c>
      <c r="G15" s="116">
        <v>50</v>
      </c>
      <c r="H15" s="116">
        <v>0</v>
      </c>
      <c r="I15" s="116">
        <v>0</v>
      </c>
      <c r="J15" s="118">
        <v>0</v>
      </c>
    </row>
    <row r="16" customHeight="1" spans="1:10">
      <c r="A16" s="112"/>
      <c r="B16" s="112" t="s">
        <v>57</v>
      </c>
      <c r="C16" s="112"/>
      <c r="D16" s="113" t="s">
        <v>113</v>
      </c>
      <c r="E16" s="114">
        <f t="shared" ref="E16:J16" si="5">E17</f>
        <v>60</v>
      </c>
      <c r="F16" s="115">
        <f t="shared" si="5"/>
        <v>0</v>
      </c>
      <c r="G16" s="116">
        <f t="shared" si="5"/>
        <v>60</v>
      </c>
      <c r="H16" s="116">
        <f t="shared" si="5"/>
        <v>0</v>
      </c>
      <c r="I16" s="116">
        <f t="shared" si="5"/>
        <v>0</v>
      </c>
      <c r="J16" s="118">
        <f t="shared" si="5"/>
        <v>0</v>
      </c>
    </row>
    <row r="17" customHeight="1" spans="1:10">
      <c r="A17" s="112" t="s">
        <v>45</v>
      </c>
      <c r="B17" s="112" t="s">
        <v>58</v>
      </c>
      <c r="C17" s="112" t="s">
        <v>57</v>
      </c>
      <c r="D17" s="113" t="s">
        <v>114</v>
      </c>
      <c r="E17" s="114">
        <v>60</v>
      </c>
      <c r="F17" s="115">
        <v>0</v>
      </c>
      <c r="G17" s="116">
        <v>60</v>
      </c>
      <c r="H17" s="116">
        <v>0</v>
      </c>
      <c r="I17" s="116">
        <v>0</v>
      </c>
      <c r="J17" s="118">
        <v>0</v>
      </c>
    </row>
    <row r="18" customHeight="1" spans="1:10">
      <c r="A18" s="112" t="s">
        <v>60</v>
      </c>
      <c r="B18" s="112"/>
      <c r="C18" s="112"/>
      <c r="D18" s="113" t="s">
        <v>115</v>
      </c>
      <c r="E18" s="114">
        <f t="shared" ref="E18:J19" si="6">E19</f>
        <v>200</v>
      </c>
      <c r="F18" s="115">
        <f t="shared" si="6"/>
        <v>0</v>
      </c>
      <c r="G18" s="116">
        <f t="shared" si="6"/>
        <v>200</v>
      </c>
      <c r="H18" s="116">
        <f t="shared" si="6"/>
        <v>0</v>
      </c>
      <c r="I18" s="116">
        <f t="shared" si="6"/>
        <v>0</v>
      </c>
      <c r="J18" s="118">
        <f t="shared" si="6"/>
        <v>0</v>
      </c>
    </row>
    <row r="19" customHeight="1" spans="1:10">
      <c r="A19" s="112"/>
      <c r="B19" s="112" t="s">
        <v>51</v>
      </c>
      <c r="C19" s="112"/>
      <c r="D19" s="113" t="s">
        <v>116</v>
      </c>
      <c r="E19" s="114">
        <f t="shared" si="6"/>
        <v>200</v>
      </c>
      <c r="F19" s="115">
        <f t="shared" si="6"/>
        <v>0</v>
      </c>
      <c r="G19" s="116">
        <f t="shared" si="6"/>
        <v>200</v>
      </c>
      <c r="H19" s="116">
        <f t="shared" si="6"/>
        <v>0</v>
      </c>
      <c r="I19" s="116">
        <f t="shared" si="6"/>
        <v>0</v>
      </c>
      <c r="J19" s="118">
        <f t="shared" si="6"/>
        <v>0</v>
      </c>
    </row>
    <row r="20" customHeight="1" spans="1:10">
      <c r="A20" s="112" t="s">
        <v>61</v>
      </c>
      <c r="B20" s="112" t="s">
        <v>52</v>
      </c>
      <c r="C20" s="112" t="s">
        <v>49</v>
      </c>
      <c r="D20" s="113" t="s">
        <v>117</v>
      </c>
      <c r="E20" s="114">
        <v>200</v>
      </c>
      <c r="F20" s="115">
        <v>0</v>
      </c>
      <c r="G20" s="116">
        <v>200</v>
      </c>
      <c r="H20" s="116">
        <v>0</v>
      </c>
      <c r="I20" s="116">
        <v>0</v>
      </c>
      <c r="J20" s="118">
        <v>0</v>
      </c>
    </row>
    <row r="21" customHeight="1" spans="1:10">
      <c r="A21" s="112" t="s">
        <v>63</v>
      </c>
      <c r="B21" s="112"/>
      <c r="C21" s="112"/>
      <c r="D21" s="113" t="s">
        <v>118</v>
      </c>
      <c r="E21" s="114">
        <f t="shared" ref="E21:J21" si="7">E22+E24+E26+E30+E32+E34</f>
        <v>1138.75</v>
      </c>
      <c r="F21" s="115">
        <f t="shared" si="7"/>
        <v>256.07</v>
      </c>
      <c r="G21" s="116">
        <f t="shared" si="7"/>
        <v>882.68</v>
      </c>
      <c r="H21" s="116">
        <f t="shared" si="7"/>
        <v>0</v>
      </c>
      <c r="I21" s="116">
        <f t="shared" si="7"/>
        <v>0</v>
      </c>
      <c r="J21" s="118">
        <f t="shared" si="7"/>
        <v>0</v>
      </c>
    </row>
    <row r="22" customHeight="1" spans="1:10">
      <c r="A22" s="112"/>
      <c r="B22" s="112" t="s">
        <v>47</v>
      </c>
      <c r="C22" s="112"/>
      <c r="D22" s="113" t="s">
        <v>119</v>
      </c>
      <c r="E22" s="114">
        <f t="shared" ref="E22:J22" si="8">E23</f>
        <v>92.68</v>
      </c>
      <c r="F22" s="115">
        <f t="shared" si="8"/>
        <v>0</v>
      </c>
      <c r="G22" s="116">
        <f t="shared" si="8"/>
        <v>92.68</v>
      </c>
      <c r="H22" s="116">
        <f t="shared" si="8"/>
        <v>0</v>
      </c>
      <c r="I22" s="116">
        <f t="shared" si="8"/>
        <v>0</v>
      </c>
      <c r="J22" s="118">
        <f t="shared" si="8"/>
        <v>0</v>
      </c>
    </row>
    <row r="23" customHeight="1" spans="1:10">
      <c r="A23" s="112" t="s">
        <v>64</v>
      </c>
      <c r="B23" s="112" t="s">
        <v>65</v>
      </c>
      <c r="C23" s="112" t="s">
        <v>49</v>
      </c>
      <c r="D23" s="113" t="s">
        <v>120</v>
      </c>
      <c r="E23" s="114">
        <v>92.68</v>
      </c>
      <c r="F23" s="115">
        <v>0</v>
      </c>
      <c r="G23" s="116">
        <v>92.68</v>
      </c>
      <c r="H23" s="116">
        <v>0</v>
      </c>
      <c r="I23" s="116">
        <v>0</v>
      </c>
      <c r="J23" s="118">
        <v>0</v>
      </c>
    </row>
    <row r="24" customHeight="1" spans="1:10">
      <c r="A24" s="112"/>
      <c r="B24" s="112" t="s">
        <v>49</v>
      </c>
      <c r="C24" s="112"/>
      <c r="D24" s="113" t="s">
        <v>121</v>
      </c>
      <c r="E24" s="114">
        <f t="shared" ref="E24:J24" si="9">E25</f>
        <v>260</v>
      </c>
      <c r="F24" s="115">
        <f t="shared" si="9"/>
        <v>0</v>
      </c>
      <c r="G24" s="116">
        <f t="shared" si="9"/>
        <v>260</v>
      </c>
      <c r="H24" s="116">
        <f t="shared" si="9"/>
        <v>0</v>
      </c>
      <c r="I24" s="116">
        <f t="shared" si="9"/>
        <v>0</v>
      </c>
      <c r="J24" s="118">
        <f t="shared" si="9"/>
        <v>0</v>
      </c>
    </row>
    <row r="25" customHeight="1" spans="1:10">
      <c r="A25" s="112" t="s">
        <v>64</v>
      </c>
      <c r="B25" s="112" t="s">
        <v>67</v>
      </c>
      <c r="C25" s="112" t="s">
        <v>68</v>
      </c>
      <c r="D25" s="113" t="s">
        <v>122</v>
      </c>
      <c r="E25" s="114">
        <v>260</v>
      </c>
      <c r="F25" s="115">
        <v>0</v>
      </c>
      <c r="G25" s="116">
        <v>260</v>
      </c>
      <c r="H25" s="116">
        <v>0</v>
      </c>
      <c r="I25" s="116">
        <v>0</v>
      </c>
      <c r="J25" s="118">
        <v>0</v>
      </c>
    </row>
    <row r="26" customHeight="1" spans="1:10">
      <c r="A26" s="112"/>
      <c r="B26" s="112" t="s">
        <v>70</v>
      </c>
      <c r="C26" s="112"/>
      <c r="D26" s="113" t="s">
        <v>123</v>
      </c>
      <c r="E26" s="114">
        <f t="shared" ref="E26:J26" si="10">SUM(E27:E29)</f>
        <v>253.14</v>
      </c>
      <c r="F26" s="115">
        <f t="shared" si="10"/>
        <v>253.14</v>
      </c>
      <c r="G26" s="116">
        <f t="shared" si="10"/>
        <v>0</v>
      </c>
      <c r="H26" s="116">
        <f t="shared" si="10"/>
        <v>0</v>
      </c>
      <c r="I26" s="116">
        <f t="shared" si="10"/>
        <v>0</v>
      </c>
      <c r="J26" s="118">
        <f t="shared" si="10"/>
        <v>0</v>
      </c>
    </row>
    <row r="27" customHeight="1" spans="1:10">
      <c r="A27" s="112" t="s">
        <v>64</v>
      </c>
      <c r="B27" s="112" t="s">
        <v>71</v>
      </c>
      <c r="C27" s="112" t="s">
        <v>47</v>
      </c>
      <c r="D27" s="113" t="s">
        <v>124</v>
      </c>
      <c r="E27" s="114">
        <v>125.97</v>
      </c>
      <c r="F27" s="115">
        <v>125.97</v>
      </c>
      <c r="G27" s="116">
        <v>0</v>
      </c>
      <c r="H27" s="116">
        <v>0</v>
      </c>
      <c r="I27" s="116">
        <v>0</v>
      </c>
      <c r="J27" s="118">
        <v>0</v>
      </c>
    </row>
    <row r="28" customHeight="1" spans="1:10">
      <c r="A28" s="112" t="s">
        <v>64</v>
      </c>
      <c r="B28" s="112" t="s">
        <v>71</v>
      </c>
      <c r="C28" s="112" t="s">
        <v>70</v>
      </c>
      <c r="D28" s="113" t="s">
        <v>125</v>
      </c>
      <c r="E28" s="114">
        <v>84.78</v>
      </c>
      <c r="F28" s="115">
        <v>84.78</v>
      </c>
      <c r="G28" s="116">
        <v>0</v>
      </c>
      <c r="H28" s="116">
        <v>0</v>
      </c>
      <c r="I28" s="116">
        <v>0</v>
      </c>
      <c r="J28" s="118">
        <v>0</v>
      </c>
    </row>
    <row r="29" customHeight="1" spans="1:10">
      <c r="A29" s="112" t="s">
        <v>64</v>
      </c>
      <c r="B29" s="112" t="s">
        <v>71</v>
      </c>
      <c r="C29" s="112" t="s">
        <v>51</v>
      </c>
      <c r="D29" s="113" t="s">
        <v>126</v>
      </c>
      <c r="E29" s="114">
        <v>42.39</v>
      </c>
      <c r="F29" s="115">
        <v>42.39</v>
      </c>
      <c r="G29" s="116">
        <v>0</v>
      </c>
      <c r="H29" s="116">
        <v>0</v>
      </c>
      <c r="I29" s="116">
        <v>0</v>
      </c>
      <c r="J29" s="118">
        <v>0</v>
      </c>
    </row>
    <row r="30" customHeight="1" spans="1:10">
      <c r="A30" s="112"/>
      <c r="B30" s="112" t="s">
        <v>75</v>
      </c>
      <c r="C30" s="112"/>
      <c r="D30" s="113" t="s">
        <v>127</v>
      </c>
      <c r="E30" s="114">
        <f t="shared" ref="E30:J30" si="11">E31</f>
        <v>500</v>
      </c>
      <c r="F30" s="115">
        <f t="shared" si="11"/>
        <v>0</v>
      </c>
      <c r="G30" s="116">
        <f t="shared" si="11"/>
        <v>500</v>
      </c>
      <c r="H30" s="116">
        <f t="shared" si="11"/>
        <v>0</v>
      </c>
      <c r="I30" s="116">
        <f t="shared" si="11"/>
        <v>0</v>
      </c>
      <c r="J30" s="118">
        <f t="shared" si="11"/>
        <v>0</v>
      </c>
    </row>
    <row r="31" customHeight="1" spans="1:10">
      <c r="A31" s="112" t="s">
        <v>64</v>
      </c>
      <c r="B31" s="112" t="s">
        <v>76</v>
      </c>
      <c r="C31" s="112" t="s">
        <v>70</v>
      </c>
      <c r="D31" s="113" t="s">
        <v>128</v>
      </c>
      <c r="E31" s="114">
        <v>500</v>
      </c>
      <c r="F31" s="115">
        <v>0</v>
      </c>
      <c r="G31" s="116">
        <v>500</v>
      </c>
      <c r="H31" s="116">
        <v>0</v>
      </c>
      <c r="I31" s="116">
        <v>0</v>
      </c>
      <c r="J31" s="118">
        <v>0</v>
      </c>
    </row>
    <row r="32" customHeight="1" spans="1:10">
      <c r="A32" s="112"/>
      <c r="B32" s="112" t="s">
        <v>78</v>
      </c>
      <c r="C32" s="112"/>
      <c r="D32" s="113" t="s">
        <v>129</v>
      </c>
      <c r="E32" s="114">
        <f t="shared" ref="E32:J32" si="12">E33</f>
        <v>30</v>
      </c>
      <c r="F32" s="115">
        <f t="shared" si="12"/>
        <v>0</v>
      </c>
      <c r="G32" s="116">
        <f t="shared" si="12"/>
        <v>30</v>
      </c>
      <c r="H32" s="116">
        <f t="shared" si="12"/>
        <v>0</v>
      </c>
      <c r="I32" s="116">
        <f t="shared" si="12"/>
        <v>0</v>
      </c>
      <c r="J32" s="118">
        <f t="shared" si="12"/>
        <v>0</v>
      </c>
    </row>
    <row r="33" customHeight="1" spans="1:10">
      <c r="A33" s="112" t="s">
        <v>64</v>
      </c>
      <c r="B33" s="112" t="s">
        <v>79</v>
      </c>
      <c r="C33" s="112" t="s">
        <v>57</v>
      </c>
      <c r="D33" s="113" t="s">
        <v>130</v>
      </c>
      <c r="E33" s="114">
        <v>30</v>
      </c>
      <c r="F33" s="115">
        <v>0</v>
      </c>
      <c r="G33" s="116">
        <v>30</v>
      </c>
      <c r="H33" s="116">
        <v>0</v>
      </c>
      <c r="I33" s="116">
        <v>0</v>
      </c>
      <c r="J33" s="118">
        <v>0</v>
      </c>
    </row>
    <row r="34" customHeight="1" spans="1:10">
      <c r="A34" s="112"/>
      <c r="B34" s="112" t="s">
        <v>57</v>
      </c>
      <c r="C34" s="112"/>
      <c r="D34" s="113" t="s">
        <v>131</v>
      </c>
      <c r="E34" s="114">
        <f t="shared" ref="E34:J34" si="13">E35</f>
        <v>2.93</v>
      </c>
      <c r="F34" s="115">
        <f t="shared" si="13"/>
        <v>2.93</v>
      </c>
      <c r="G34" s="116">
        <f t="shared" si="13"/>
        <v>0</v>
      </c>
      <c r="H34" s="116">
        <f t="shared" si="13"/>
        <v>0</v>
      </c>
      <c r="I34" s="116">
        <f t="shared" si="13"/>
        <v>0</v>
      </c>
      <c r="J34" s="118">
        <f t="shared" si="13"/>
        <v>0</v>
      </c>
    </row>
    <row r="35" customHeight="1" spans="1:10">
      <c r="A35" s="112" t="s">
        <v>64</v>
      </c>
      <c r="B35" s="112" t="s">
        <v>58</v>
      </c>
      <c r="C35" s="112" t="s">
        <v>57</v>
      </c>
      <c r="D35" s="113" t="s">
        <v>132</v>
      </c>
      <c r="E35" s="114">
        <v>2.93</v>
      </c>
      <c r="F35" s="115">
        <v>2.93</v>
      </c>
      <c r="G35" s="116">
        <v>0</v>
      </c>
      <c r="H35" s="116">
        <v>0</v>
      </c>
      <c r="I35" s="116">
        <v>0</v>
      </c>
      <c r="J35" s="118">
        <v>0</v>
      </c>
    </row>
    <row r="36" customHeight="1" spans="1:10">
      <c r="A36" s="112" t="s">
        <v>82</v>
      </c>
      <c r="B36" s="112"/>
      <c r="C36" s="112"/>
      <c r="D36" s="113" t="s">
        <v>133</v>
      </c>
      <c r="E36" s="114">
        <f t="shared" ref="E36:J36" si="14">E37+E39</f>
        <v>138.66</v>
      </c>
      <c r="F36" s="115">
        <f t="shared" si="14"/>
        <v>138.66</v>
      </c>
      <c r="G36" s="116">
        <f t="shared" si="14"/>
        <v>0</v>
      </c>
      <c r="H36" s="116">
        <f t="shared" si="14"/>
        <v>0</v>
      </c>
      <c r="I36" s="116">
        <f t="shared" si="14"/>
        <v>0</v>
      </c>
      <c r="J36" s="118">
        <f t="shared" si="14"/>
        <v>0</v>
      </c>
    </row>
    <row r="37" customHeight="1" spans="1:10">
      <c r="A37" s="112"/>
      <c r="B37" s="112" t="s">
        <v>75</v>
      </c>
      <c r="C37" s="112"/>
      <c r="D37" s="113" t="s">
        <v>134</v>
      </c>
      <c r="E37" s="114">
        <f t="shared" ref="E37:J37" si="15">E38</f>
        <v>1.43</v>
      </c>
      <c r="F37" s="115">
        <f t="shared" si="15"/>
        <v>1.43</v>
      </c>
      <c r="G37" s="116">
        <f t="shared" si="15"/>
        <v>0</v>
      </c>
      <c r="H37" s="116">
        <f t="shared" si="15"/>
        <v>0</v>
      </c>
      <c r="I37" s="116">
        <f t="shared" si="15"/>
        <v>0</v>
      </c>
      <c r="J37" s="118">
        <f t="shared" si="15"/>
        <v>0</v>
      </c>
    </row>
    <row r="38" customHeight="1" spans="1:10">
      <c r="A38" s="112" t="s">
        <v>83</v>
      </c>
      <c r="B38" s="112" t="s">
        <v>76</v>
      </c>
      <c r="C38" s="112" t="s">
        <v>57</v>
      </c>
      <c r="D38" s="113" t="s">
        <v>135</v>
      </c>
      <c r="E38" s="114">
        <v>1.43</v>
      </c>
      <c r="F38" s="115">
        <v>1.43</v>
      </c>
      <c r="G38" s="116">
        <v>0</v>
      </c>
      <c r="H38" s="116">
        <v>0</v>
      </c>
      <c r="I38" s="116">
        <v>0</v>
      </c>
      <c r="J38" s="118">
        <v>0</v>
      </c>
    </row>
    <row r="39" customHeight="1" spans="1:10">
      <c r="A39" s="112"/>
      <c r="B39" s="112" t="s">
        <v>85</v>
      </c>
      <c r="C39" s="112"/>
      <c r="D39" s="113" t="s">
        <v>136</v>
      </c>
      <c r="E39" s="114">
        <f t="shared" ref="E39:J39" si="16">SUM(E40:E42)</f>
        <v>137.23</v>
      </c>
      <c r="F39" s="115">
        <f t="shared" si="16"/>
        <v>137.23</v>
      </c>
      <c r="G39" s="116">
        <f t="shared" si="16"/>
        <v>0</v>
      </c>
      <c r="H39" s="116">
        <f t="shared" si="16"/>
        <v>0</v>
      </c>
      <c r="I39" s="116">
        <f t="shared" si="16"/>
        <v>0</v>
      </c>
      <c r="J39" s="118">
        <f t="shared" si="16"/>
        <v>0</v>
      </c>
    </row>
    <row r="40" customHeight="1" spans="1:10">
      <c r="A40" s="112" t="s">
        <v>83</v>
      </c>
      <c r="B40" s="112" t="s">
        <v>86</v>
      </c>
      <c r="C40" s="112" t="s">
        <v>47</v>
      </c>
      <c r="D40" s="113" t="s">
        <v>137</v>
      </c>
      <c r="E40" s="114">
        <v>46.1</v>
      </c>
      <c r="F40" s="115">
        <v>46.1</v>
      </c>
      <c r="G40" s="116">
        <v>0</v>
      </c>
      <c r="H40" s="116">
        <v>0</v>
      </c>
      <c r="I40" s="116">
        <v>0</v>
      </c>
      <c r="J40" s="118">
        <v>0</v>
      </c>
    </row>
    <row r="41" customHeight="1" spans="1:10">
      <c r="A41" s="112" t="s">
        <v>83</v>
      </c>
      <c r="B41" s="112" t="s">
        <v>86</v>
      </c>
      <c r="C41" s="112" t="s">
        <v>44</v>
      </c>
      <c r="D41" s="113" t="s">
        <v>138</v>
      </c>
      <c r="E41" s="114">
        <v>37.09</v>
      </c>
      <c r="F41" s="115">
        <v>37.09</v>
      </c>
      <c r="G41" s="116">
        <v>0</v>
      </c>
      <c r="H41" s="116">
        <v>0</v>
      </c>
      <c r="I41" s="116">
        <v>0</v>
      </c>
      <c r="J41" s="118">
        <v>0</v>
      </c>
    </row>
    <row r="42" customHeight="1" spans="1:10">
      <c r="A42" s="112" t="s">
        <v>83</v>
      </c>
      <c r="B42" s="112" t="s">
        <v>86</v>
      </c>
      <c r="C42" s="112" t="s">
        <v>57</v>
      </c>
      <c r="D42" s="113" t="s">
        <v>139</v>
      </c>
      <c r="E42" s="114">
        <v>54.04</v>
      </c>
      <c r="F42" s="115">
        <v>54.04</v>
      </c>
      <c r="G42" s="116">
        <v>0</v>
      </c>
      <c r="H42" s="116">
        <v>0</v>
      </c>
      <c r="I42" s="116">
        <v>0</v>
      </c>
      <c r="J42" s="118">
        <v>0</v>
      </c>
    </row>
    <row r="43" customHeight="1" spans="1:10">
      <c r="A43" s="112" t="s">
        <v>90</v>
      </c>
      <c r="B43" s="112"/>
      <c r="C43" s="112"/>
      <c r="D43" s="113" t="s">
        <v>140</v>
      </c>
      <c r="E43" s="114">
        <f t="shared" ref="E43:J44" si="17">E44</f>
        <v>150</v>
      </c>
      <c r="F43" s="115">
        <f t="shared" si="17"/>
        <v>0</v>
      </c>
      <c r="G43" s="116">
        <f t="shared" si="17"/>
        <v>150</v>
      </c>
      <c r="H43" s="116">
        <f t="shared" si="17"/>
        <v>0</v>
      </c>
      <c r="I43" s="116">
        <f t="shared" si="17"/>
        <v>0</v>
      </c>
      <c r="J43" s="118">
        <f t="shared" si="17"/>
        <v>0</v>
      </c>
    </row>
    <row r="44" customHeight="1" spans="1:10">
      <c r="A44" s="112"/>
      <c r="B44" s="112" t="s">
        <v>47</v>
      </c>
      <c r="C44" s="112"/>
      <c r="D44" s="113" t="s">
        <v>141</v>
      </c>
      <c r="E44" s="114">
        <f t="shared" si="17"/>
        <v>150</v>
      </c>
      <c r="F44" s="115">
        <f t="shared" si="17"/>
        <v>0</v>
      </c>
      <c r="G44" s="116">
        <f t="shared" si="17"/>
        <v>150</v>
      </c>
      <c r="H44" s="116">
        <f t="shared" si="17"/>
        <v>0</v>
      </c>
      <c r="I44" s="116">
        <f t="shared" si="17"/>
        <v>0</v>
      </c>
      <c r="J44" s="118">
        <f t="shared" si="17"/>
        <v>0</v>
      </c>
    </row>
    <row r="45" customHeight="1" spans="1:10">
      <c r="A45" s="112" t="s">
        <v>91</v>
      </c>
      <c r="B45" s="112" t="s">
        <v>65</v>
      </c>
      <c r="C45" s="112" t="s">
        <v>49</v>
      </c>
      <c r="D45" s="113" t="s">
        <v>142</v>
      </c>
      <c r="E45" s="114">
        <v>150</v>
      </c>
      <c r="F45" s="115">
        <v>0</v>
      </c>
      <c r="G45" s="116">
        <v>150</v>
      </c>
      <c r="H45" s="116">
        <v>0</v>
      </c>
      <c r="I45" s="116">
        <v>0</v>
      </c>
      <c r="J45" s="118">
        <v>0</v>
      </c>
    </row>
    <row r="46" customHeight="1" spans="1:10">
      <c r="A46" s="112" t="s">
        <v>93</v>
      </c>
      <c r="B46" s="112"/>
      <c r="C46" s="112"/>
      <c r="D46" s="113" t="s">
        <v>143</v>
      </c>
      <c r="E46" s="114">
        <f t="shared" ref="E46:J47" si="18">E47</f>
        <v>148.48</v>
      </c>
      <c r="F46" s="115">
        <f t="shared" si="18"/>
        <v>148.48</v>
      </c>
      <c r="G46" s="116">
        <f t="shared" si="18"/>
        <v>0</v>
      </c>
      <c r="H46" s="116">
        <f t="shared" si="18"/>
        <v>0</v>
      </c>
      <c r="I46" s="116">
        <f t="shared" si="18"/>
        <v>0</v>
      </c>
      <c r="J46" s="118">
        <f t="shared" si="18"/>
        <v>0</v>
      </c>
    </row>
    <row r="47" customHeight="1" spans="1:10">
      <c r="A47" s="112"/>
      <c r="B47" s="112" t="s">
        <v>49</v>
      </c>
      <c r="C47" s="112"/>
      <c r="D47" s="113" t="s">
        <v>144</v>
      </c>
      <c r="E47" s="114">
        <f t="shared" si="18"/>
        <v>148.48</v>
      </c>
      <c r="F47" s="115">
        <f t="shared" si="18"/>
        <v>148.48</v>
      </c>
      <c r="G47" s="116">
        <f t="shared" si="18"/>
        <v>0</v>
      </c>
      <c r="H47" s="116">
        <f t="shared" si="18"/>
        <v>0</v>
      </c>
      <c r="I47" s="116">
        <f t="shared" si="18"/>
        <v>0</v>
      </c>
      <c r="J47" s="118">
        <f t="shared" si="18"/>
        <v>0</v>
      </c>
    </row>
    <row r="48" customHeight="1" spans="1:10">
      <c r="A48" s="112" t="s">
        <v>94</v>
      </c>
      <c r="B48" s="112" t="s">
        <v>67</v>
      </c>
      <c r="C48" s="112" t="s">
        <v>47</v>
      </c>
      <c r="D48" s="113" t="s">
        <v>145</v>
      </c>
      <c r="E48" s="114">
        <v>148.48</v>
      </c>
      <c r="F48" s="115">
        <v>148.48</v>
      </c>
      <c r="G48" s="116">
        <v>0</v>
      </c>
      <c r="H48" s="116">
        <v>0</v>
      </c>
      <c r="I48" s="116">
        <v>0</v>
      </c>
      <c r="J48" s="118">
        <v>0</v>
      </c>
    </row>
    <row r="49" customHeight="1"/>
    <row r="50" customHeight="1"/>
    <row r="52" ht="13.5" spans="1:10">
      <c r="A52"/>
      <c r="B52"/>
      <c r="C52"/>
      <c r="D52"/>
      <c r="E52"/>
      <c r="F52"/>
      <c r="G52"/>
      <c r="H52"/>
      <c r="I52"/>
      <c r="J52"/>
    </row>
    <row r="53" ht="13.5" spans="1:10">
      <c r="A53"/>
      <c r="B53"/>
      <c r="C53"/>
      <c r="D53"/>
      <c r="E53"/>
      <c r="F53"/>
      <c r="G53"/>
      <c r="H53"/>
      <c r="I53"/>
      <c r="J53"/>
    </row>
  </sheetData>
  <sheetProtection formatCells="0" formatColumns="0" formatRows="0"/>
  <mergeCells count="8">
    <mergeCell ref="A2:J2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70" orientation="portrait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F28" sqref="F28"/>
    </sheetView>
  </sheetViews>
  <sheetFormatPr defaultColWidth="9" defaultRowHeight="14.25" outlineLevelCol="5"/>
  <cols>
    <col min="1" max="1" width="24" style="46" customWidth="1"/>
    <col min="2" max="2" width="24.125" style="46" customWidth="1"/>
    <col min="3" max="3" width="28.25" style="46" customWidth="1"/>
    <col min="4" max="4" width="24.875" style="46" customWidth="1"/>
    <col min="5" max="5" width="20.875" style="46" customWidth="1"/>
    <col min="6" max="6" width="21.375" style="46" customWidth="1"/>
    <col min="7" max="16384" width="9" style="46"/>
  </cols>
  <sheetData>
    <row r="1" ht="24" customHeight="1"/>
    <row r="2" ht="20.25" customHeight="1" spans="1:6">
      <c r="A2" s="47" t="s">
        <v>146</v>
      </c>
      <c r="B2" s="47"/>
      <c r="C2" s="47"/>
      <c r="D2" s="47"/>
      <c r="E2" s="47"/>
      <c r="F2" s="47"/>
    </row>
    <row r="3" customHeight="1" spans="1:6">
      <c r="A3" s="48" t="s">
        <v>97</v>
      </c>
      <c r="B3" s="49"/>
      <c r="C3" s="49"/>
      <c r="D3" s="49"/>
      <c r="E3" s="49"/>
      <c r="F3" s="49" t="s">
        <v>27</v>
      </c>
    </row>
    <row r="4" ht="27" customHeight="1" spans="1:6">
      <c r="A4" s="55" t="s">
        <v>147</v>
      </c>
      <c r="B4" s="55"/>
      <c r="C4" s="55" t="s">
        <v>148</v>
      </c>
      <c r="D4" s="55"/>
      <c r="E4" s="55"/>
      <c r="F4" s="55"/>
    </row>
    <row r="5" spans="1:6">
      <c r="A5" s="55" t="s">
        <v>149</v>
      </c>
      <c r="B5" s="55" t="s">
        <v>150</v>
      </c>
      <c r="C5" s="55" t="s">
        <v>149</v>
      </c>
      <c r="D5" s="55" t="s">
        <v>32</v>
      </c>
      <c r="E5" s="90" t="s">
        <v>151</v>
      </c>
      <c r="F5" s="55" t="s">
        <v>152</v>
      </c>
    </row>
    <row r="6" s="46" customFormat="1" spans="1:6">
      <c r="A6" s="91" t="s">
        <v>153</v>
      </c>
      <c r="B6" s="92">
        <v>4080.19</v>
      </c>
      <c r="C6" s="91" t="s">
        <v>154</v>
      </c>
      <c r="D6" s="92">
        <v>4080.19</v>
      </c>
      <c r="E6" s="90"/>
      <c r="F6" s="90"/>
    </row>
    <row r="7" s="46" customFormat="1" spans="1:6">
      <c r="A7" s="91" t="s">
        <v>155</v>
      </c>
      <c r="B7" s="92">
        <v>4080.19</v>
      </c>
      <c r="C7" s="93" t="s">
        <v>156</v>
      </c>
      <c r="D7" s="94">
        <v>2304.3009</v>
      </c>
      <c r="E7" s="94">
        <v>2304.3009</v>
      </c>
      <c r="F7" s="90"/>
    </row>
    <row r="8" s="46" customFormat="1" spans="1:6">
      <c r="A8" s="91"/>
      <c r="B8" s="90"/>
      <c r="C8" s="93" t="s">
        <v>157</v>
      </c>
      <c r="D8" s="94">
        <v>0</v>
      </c>
      <c r="E8" s="94">
        <v>0</v>
      </c>
      <c r="F8" s="90"/>
    </row>
    <row r="9" s="46" customFormat="1" spans="1:6">
      <c r="A9" s="91"/>
      <c r="B9" s="90"/>
      <c r="C9" s="93" t="s">
        <v>158</v>
      </c>
      <c r="D9" s="94">
        <v>0</v>
      </c>
      <c r="E9" s="94">
        <v>0</v>
      </c>
      <c r="F9" s="90"/>
    </row>
    <row r="10" s="46" customFormat="1" spans="1:6">
      <c r="A10" s="91"/>
      <c r="B10" s="91"/>
      <c r="C10" s="93" t="s">
        <v>159</v>
      </c>
      <c r="D10" s="94">
        <v>200</v>
      </c>
      <c r="E10" s="94">
        <v>200</v>
      </c>
      <c r="F10" s="90"/>
    </row>
    <row r="11" s="46" customFormat="1" spans="1:6">
      <c r="A11" s="91"/>
      <c r="B11" s="91"/>
      <c r="C11" s="93" t="s">
        <v>160</v>
      </c>
      <c r="D11" s="94">
        <v>0</v>
      </c>
      <c r="E11" s="94">
        <v>0</v>
      </c>
      <c r="F11" s="90"/>
    </row>
    <row r="12" s="46" customFormat="1" spans="1:6">
      <c r="A12" s="91"/>
      <c r="B12" s="91"/>
      <c r="C12" s="93" t="s">
        <v>161</v>
      </c>
      <c r="D12" s="94">
        <v>0</v>
      </c>
      <c r="E12" s="94">
        <v>0</v>
      </c>
      <c r="F12" s="90"/>
    </row>
    <row r="13" s="46" customFormat="1" spans="1:6">
      <c r="A13" s="91"/>
      <c r="B13" s="91"/>
      <c r="C13" s="93" t="s">
        <v>162</v>
      </c>
      <c r="D13" s="94">
        <v>0</v>
      </c>
      <c r="E13" s="94">
        <v>0</v>
      </c>
      <c r="F13" s="90"/>
    </row>
    <row r="14" s="46" customFormat="1" spans="1:6">
      <c r="A14" s="91"/>
      <c r="B14" s="91"/>
      <c r="C14" s="93" t="s">
        <v>163</v>
      </c>
      <c r="D14" s="94">
        <v>1138.7538</v>
      </c>
      <c r="E14" s="94">
        <v>1138.7538</v>
      </c>
      <c r="F14" s="90"/>
    </row>
    <row r="15" s="46" customFormat="1" spans="1:6">
      <c r="A15" s="91"/>
      <c r="B15" s="91"/>
      <c r="C15" s="93" t="s">
        <v>164</v>
      </c>
      <c r="D15" s="94">
        <v>0</v>
      </c>
      <c r="E15" s="94">
        <v>0</v>
      </c>
      <c r="F15" s="90"/>
    </row>
    <row r="16" s="46" customFormat="1" spans="1:6">
      <c r="A16" s="91"/>
      <c r="B16" s="91"/>
      <c r="C16" s="93" t="s">
        <v>165</v>
      </c>
      <c r="D16" s="94">
        <v>138.66</v>
      </c>
      <c r="E16" s="94">
        <v>138.66</v>
      </c>
      <c r="F16" s="90"/>
    </row>
    <row r="17" s="46" customFormat="1" spans="1:6">
      <c r="A17" s="91" t="s">
        <v>166</v>
      </c>
      <c r="B17" s="92">
        <v>0</v>
      </c>
      <c r="C17" s="93" t="s">
        <v>167</v>
      </c>
      <c r="D17" s="94">
        <v>0</v>
      </c>
      <c r="E17" s="94">
        <v>0</v>
      </c>
      <c r="F17" s="90"/>
    </row>
    <row r="18" s="46" customFormat="1" spans="1:6">
      <c r="A18" s="91"/>
      <c r="B18" s="91"/>
      <c r="C18" s="93" t="s">
        <v>168</v>
      </c>
      <c r="D18" s="94">
        <v>150</v>
      </c>
      <c r="E18" s="94">
        <v>150</v>
      </c>
      <c r="F18" s="90"/>
    </row>
    <row r="19" s="46" customFormat="1" spans="1:6">
      <c r="A19" s="91"/>
      <c r="B19" s="91"/>
      <c r="C19" s="93" t="s">
        <v>169</v>
      </c>
      <c r="D19" s="94">
        <v>0</v>
      </c>
      <c r="E19" s="94">
        <v>0</v>
      </c>
      <c r="F19" s="90"/>
    </row>
    <row r="20" s="46" customFormat="1" spans="1:6">
      <c r="A20" s="91"/>
      <c r="B20" s="91"/>
      <c r="C20" s="93" t="s">
        <v>170</v>
      </c>
      <c r="D20" s="94">
        <v>0</v>
      </c>
      <c r="E20" s="94">
        <v>0</v>
      </c>
      <c r="F20" s="90"/>
    </row>
    <row r="21" s="46" customFormat="1" spans="1:6">
      <c r="A21" s="91"/>
      <c r="B21" s="91"/>
      <c r="C21" s="93" t="s">
        <v>171</v>
      </c>
      <c r="D21" s="94">
        <v>0</v>
      </c>
      <c r="E21" s="94">
        <v>0</v>
      </c>
      <c r="F21" s="90"/>
    </row>
    <row r="22" s="46" customFormat="1" spans="1:6">
      <c r="A22" s="91"/>
      <c r="B22" s="91"/>
      <c r="C22" s="93" t="s">
        <v>172</v>
      </c>
      <c r="D22" s="94">
        <v>0</v>
      </c>
      <c r="E22" s="94">
        <v>0</v>
      </c>
      <c r="F22" s="90"/>
    </row>
    <row r="23" s="46" customFormat="1" spans="1:6">
      <c r="A23" s="91"/>
      <c r="B23" s="91"/>
      <c r="C23" s="93" t="s">
        <v>173</v>
      </c>
      <c r="D23" s="94">
        <v>0</v>
      </c>
      <c r="E23" s="94">
        <v>0</v>
      </c>
      <c r="F23" s="90"/>
    </row>
    <row r="24" s="46" customFormat="1" spans="1:6">
      <c r="A24" s="91"/>
      <c r="B24" s="91"/>
      <c r="C24" s="93" t="s">
        <v>174</v>
      </c>
      <c r="D24" s="94">
        <v>0</v>
      </c>
      <c r="E24" s="94">
        <v>0</v>
      </c>
      <c r="F24" s="90"/>
    </row>
    <row r="25" s="46" customFormat="1" spans="1:6">
      <c r="A25" s="91"/>
      <c r="B25" s="91"/>
      <c r="C25" s="93" t="s">
        <v>175</v>
      </c>
      <c r="D25" s="94">
        <v>148.4766</v>
      </c>
      <c r="E25" s="94">
        <v>148.4766</v>
      </c>
      <c r="F25" s="90"/>
    </row>
    <row r="26" s="46" customFormat="1" spans="1:6">
      <c r="A26" s="91"/>
      <c r="B26" s="91"/>
      <c r="C26" s="93" t="s">
        <v>176</v>
      </c>
      <c r="D26" s="94">
        <v>0</v>
      </c>
      <c r="E26" s="94">
        <v>0</v>
      </c>
      <c r="F26" s="90"/>
    </row>
    <row r="27" s="46" customFormat="1" spans="1:6">
      <c r="A27" s="91"/>
      <c r="B27" s="91"/>
      <c r="C27" s="93" t="s">
        <v>177</v>
      </c>
      <c r="D27" s="94">
        <v>0</v>
      </c>
      <c r="E27" s="94">
        <v>0</v>
      </c>
      <c r="F27" s="90"/>
    </row>
    <row r="28" s="46" customFormat="1" spans="1:6">
      <c r="A28" s="91"/>
      <c r="B28" s="91"/>
      <c r="C28" s="93" t="s">
        <v>178</v>
      </c>
      <c r="D28" s="94">
        <v>0</v>
      </c>
      <c r="E28" s="94">
        <v>0</v>
      </c>
      <c r="F28" s="90"/>
    </row>
    <row r="29" spans="1:6">
      <c r="A29" s="55"/>
      <c r="B29" s="55"/>
      <c r="C29" s="55"/>
      <c r="D29" s="90"/>
      <c r="E29" s="95"/>
      <c r="F29" s="90"/>
    </row>
    <row r="30" spans="1:6">
      <c r="A30" s="55"/>
      <c r="B30" s="55"/>
      <c r="C30" s="55" t="s">
        <v>179</v>
      </c>
      <c r="D30" s="90"/>
      <c r="F30" s="90"/>
    </row>
    <row r="31" spans="1:6">
      <c r="A31" s="55"/>
      <c r="B31" s="55"/>
      <c r="C31" s="55"/>
      <c r="D31" s="55"/>
      <c r="E31" s="95"/>
      <c r="F31" s="95"/>
    </row>
    <row r="32" spans="1:6">
      <c r="A32" s="55"/>
      <c r="B32" s="55"/>
      <c r="C32" s="55"/>
      <c r="D32" s="55"/>
      <c r="E32" s="95"/>
      <c r="F32" s="95"/>
    </row>
    <row r="33" spans="1:6">
      <c r="A33" s="55"/>
      <c r="B33" s="55"/>
      <c r="C33" s="55"/>
      <c r="D33" s="55"/>
      <c r="E33" s="95"/>
      <c r="F33" s="95"/>
    </row>
    <row r="34" s="46" customFormat="1" spans="1:6">
      <c r="A34" s="91" t="s">
        <v>180</v>
      </c>
      <c r="B34" s="92">
        <v>4080.19</v>
      </c>
      <c r="C34" s="91" t="s">
        <v>181</v>
      </c>
      <c r="D34" s="92">
        <v>4080.19</v>
      </c>
      <c r="E34" s="92">
        <v>4080.19</v>
      </c>
      <c r="F34" s="96"/>
    </row>
  </sheetData>
  <sheetProtection formatCells="0" formatColumns="0" formatRows="0"/>
  <mergeCells count="1">
    <mergeCell ref="A2:F2"/>
  </mergeCells>
  <pageMargins left="0.75" right="0.75" top="0.39" bottom="0.39" header="0.51" footer="0.51"/>
  <pageSetup paperSize="9" scale="9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9" style="46"/>
    <col min="4" max="4" width="21.125" style="46" customWidth="1"/>
    <col min="5" max="5" width="14" style="46" customWidth="1"/>
    <col min="6" max="6" width="15.625" style="46" customWidth="1"/>
    <col min="7" max="7" width="13.375" style="46" customWidth="1"/>
    <col min="8" max="16384" width="9" style="46"/>
  </cols>
  <sheetData>
    <row r="1" customHeight="1"/>
    <row r="2" ht="20.25" customHeight="1" spans="1:7">
      <c r="A2" s="47" t="s">
        <v>182</v>
      </c>
      <c r="B2" s="47"/>
      <c r="C2" s="47"/>
      <c r="D2" s="47"/>
      <c r="E2" s="47"/>
      <c r="F2" s="47"/>
      <c r="G2" s="47"/>
    </row>
    <row r="3" customHeight="1" spans="1:7">
      <c r="A3" s="48" t="s">
        <v>97</v>
      </c>
      <c r="B3" s="49"/>
      <c r="C3" s="49"/>
      <c r="D3" s="49"/>
      <c r="E3" s="49"/>
      <c r="F3" s="49"/>
      <c r="G3" s="49" t="s">
        <v>27</v>
      </c>
    </row>
    <row r="4" customHeight="1" spans="1:7">
      <c r="A4" s="51" t="s">
        <v>98</v>
      </c>
      <c r="B4" s="52"/>
      <c r="C4" s="53"/>
      <c r="D4" s="54" t="s">
        <v>183</v>
      </c>
      <c r="E4" s="54" t="s">
        <v>99</v>
      </c>
      <c r="F4" s="54" t="s">
        <v>100</v>
      </c>
      <c r="G4" s="54" t="s">
        <v>101</v>
      </c>
    </row>
    <row r="5" customHeight="1" spans="1:7">
      <c r="A5" s="55" t="s">
        <v>28</v>
      </c>
      <c r="B5" s="55" t="s">
        <v>29</v>
      </c>
      <c r="C5" s="55" t="s">
        <v>30</v>
      </c>
      <c r="D5" s="56"/>
      <c r="E5" s="56"/>
      <c r="F5" s="56"/>
      <c r="G5" s="56"/>
    </row>
    <row r="6" customHeight="1" spans="1:7">
      <c r="A6" s="55" t="s">
        <v>42</v>
      </c>
      <c r="B6" s="55" t="s">
        <v>42</v>
      </c>
      <c r="C6" s="55" t="s">
        <v>42</v>
      </c>
      <c r="D6" s="55" t="s">
        <v>42</v>
      </c>
      <c r="E6" s="85">
        <v>1</v>
      </c>
      <c r="F6" s="85">
        <v>2</v>
      </c>
      <c r="G6" s="85">
        <v>3</v>
      </c>
    </row>
    <row r="7" s="84" customFormat="1" ht="15.75" customHeight="1" spans="1:7">
      <c r="A7" s="86"/>
      <c r="B7" s="87"/>
      <c r="C7" s="87"/>
      <c r="D7" s="86" t="s">
        <v>32</v>
      </c>
      <c r="E7" s="88">
        <f>E8+E18+E21+E36+E43+E46</f>
        <v>4080.19</v>
      </c>
      <c r="F7" s="89">
        <f>F8+F18+F21+F36+F43+F46</f>
        <v>2357.51</v>
      </c>
      <c r="G7" s="88">
        <f>G8+G18+G21+G36+G43+G46</f>
        <v>1722.68</v>
      </c>
    </row>
    <row r="8" ht="15.75" customHeight="1" spans="1:7">
      <c r="A8" s="86">
        <v>201</v>
      </c>
      <c r="B8" s="87"/>
      <c r="C8" s="87"/>
      <c r="D8" s="86"/>
      <c r="E8" s="88">
        <f>E9+E12+E14+E16</f>
        <v>2304.3</v>
      </c>
      <c r="F8" s="89">
        <f>F9+F12+F14+F16</f>
        <v>1814.3</v>
      </c>
      <c r="G8" s="88">
        <f>G9+G12+G14+G16</f>
        <v>490</v>
      </c>
    </row>
    <row r="9" ht="15.75" customHeight="1" spans="1:7">
      <c r="A9" s="86"/>
      <c r="B9" s="87" t="s">
        <v>44</v>
      </c>
      <c r="C9" s="87"/>
      <c r="D9" s="86"/>
      <c r="E9" s="88">
        <f>SUM(E10:E11)</f>
        <v>2174.3</v>
      </c>
      <c r="F9" s="89">
        <f>SUM(F10:F11)</f>
        <v>1814.3</v>
      </c>
      <c r="G9" s="88">
        <f>SUM(G10:G11)</f>
        <v>360</v>
      </c>
    </row>
    <row r="10" ht="15.75" customHeight="1" spans="1:7">
      <c r="A10" s="86">
        <v>201</v>
      </c>
      <c r="B10" s="87" t="s">
        <v>46</v>
      </c>
      <c r="C10" s="87" t="s">
        <v>49</v>
      </c>
      <c r="D10" s="86" t="s">
        <v>50</v>
      </c>
      <c r="E10" s="88">
        <v>360</v>
      </c>
      <c r="F10" s="89">
        <v>0</v>
      </c>
      <c r="G10" s="88">
        <v>360</v>
      </c>
    </row>
    <row r="11" ht="15.75" customHeight="1" spans="1:7">
      <c r="A11" s="86">
        <v>201</v>
      </c>
      <c r="B11" s="87" t="s">
        <v>46</v>
      </c>
      <c r="C11" s="87" t="s">
        <v>47</v>
      </c>
      <c r="D11" s="86" t="s">
        <v>48</v>
      </c>
      <c r="E11" s="88">
        <v>1814.3</v>
      </c>
      <c r="F11" s="89">
        <v>1814.3</v>
      </c>
      <c r="G11" s="88">
        <v>0</v>
      </c>
    </row>
    <row r="12" ht="15.75" customHeight="1" spans="1:7">
      <c r="A12" s="86"/>
      <c r="B12" s="87" t="s">
        <v>51</v>
      </c>
      <c r="C12" s="87"/>
      <c r="D12" s="86"/>
      <c r="E12" s="88">
        <f>E13</f>
        <v>20</v>
      </c>
      <c r="F12" s="89">
        <f>F13</f>
        <v>0</v>
      </c>
      <c r="G12" s="88">
        <f>G13</f>
        <v>20</v>
      </c>
    </row>
    <row r="13" ht="15.75" customHeight="1" spans="1:7">
      <c r="A13" s="86">
        <v>201</v>
      </c>
      <c r="B13" s="87" t="s">
        <v>52</v>
      </c>
      <c r="C13" s="87" t="s">
        <v>49</v>
      </c>
      <c r="D13" s="86" t="s">
        <v>53</v>
      </c>
      <c r="E13" s="88">
        <v>20</v>
      </c>
      <c r="F13" s="89">
        <v>0</v>
      </c>
      <c r="G13" s="88">
        <v>20</v>
      </c>
    </row>
    <row r="14" ht="15.75" customHeight="1" spans="1:7">
      <c r="A14" s="86"/>
      <c r="B14" s="87" t="s">
        <v>54</v>
      </c>
      <c r="C14" s="87"/>
      <c r="D14" s="86"/>
      <c r="E14" s="88">
        <f>E15</f>
        <v>50</v>
      </c>
      <c r="F14" s="89">
        <f>F15</f>
        <v>0</v>
      </c>
      <c r="G14" s="88">
        <f>G15</f>
        <v>50</v>
      </c>
    </row>
    <row r="15" ht="15.75" customHeight="1" spans="1:7">
      <c r="A15" s="86">
        <v>201</v>
      </c>
      <c r="B15" s="87" t="s">
        <v>55</v>
      </c>
      <c r="C15" s="87" t="s">
        <v>49</v>
      </c>
      <c r="D15" s="86" t="s">
        <v>56</v>
      </c>
      <c r="E15" s="88">
        <v>50</v>
      </c>
      <c r="F15" s="89">
        <v>0</v>
      </c>
      <c r="G15" s="88">
        <v>50</v>
      </c>
    </row>
    <row r="16" ht="15.75" customHeight="1" spans="1:7">
      <c r="A16" s="86"/>
      <c r="B16" s="87" t="s">
        <v>57</v>
      </c>
      <c r="C16" s="87"/>
      <c r="D16" s="86"/>
      <c r="E16" s="88">
        <f>E17</f>
        <v>60</v>
      </c>
      <c r="F16" s="89">
        <f>F17</f>
        <v>0</v>
      </c>
      <c r="G16" s="88">
        <f>G17</f>
        <v>60</v>
      </c>
    </row>
    <row r="17" ht="15.75" customHeight="1" spans="1:7">
      <c r="A17" s="86">
        <v>201</v>
      </c>
      <c r="B17" s="87" t="s">
        <v>58</v>
      </c>
      <c r="C17" s="87" t="s">
        <v>57</v>
      </c>
      <c r="D17" s="86" t="s">
        <v>59</v>
      </c>
      <c r="E17" s="88">
        <v>60</v>
      </c>
      <c r="F17" s="89">
        <v>0</v>
      </c>
      <c r="G17" s="88">
        <v>60</v>
      </c>
    </row>
    <row r="18" ht="15.75" customHeight="1" spans="1:7">
      <c r="A18" s="86">
        <v>204</v>
      </c>
      <c r="B18" s="87"/>
      <c r="C18" s="87"/>
      <c r="D18" s="86"/>
      <c r="E18" s="88">
        <f t="shared" ref="E18:G19" si="0">E19</f>
        <v>200</v>
      </c>
      <c r="F18" s="89">
        <f t="shared" si="0"/>
        <v>0</v>
      </c>
      <c r="G18" s="88">
        <f t="shared" si="0"/>
        <v>200</v>
      </c>
    </row>
    <row r="19" ht="15.75" customHeight="1" spans="1:7">
      <c r="A19" s="86"/>
      <c r="B19" s="87" t="s">
        <v>51</v>
      </c>
      <c r="C19" s="87"/>
      <c r="D19" s="86"/>
      <c r="E19" s="88">
        <f t="shared" si="0"/>
        <v>200</v>
      </c>
      <c r="F19" s="89">
        <f t="shared" si="0"/>
        <v>0</v>
      </c>
      <c r="G19" s="88">
        <f t="shared" si="0"/>
        <v>200</v>
      </c>
    </row>
    <row r="20" ht="15.75" customHeight="1" spans="1:7">
      <c r="A20" s="86">
        <v>204</v>
      </c>
      <c r="B20" s="87" t="s">
        <v>52</v>
      </c>
      <c r="C20" s="87" t="s">
        <v>49</v>
      </c>
      <c r="D20" s="86" t="s">
        <v>62</v>
      </c>
      <c r="E20" s="88">
        <v>200</v>
      </c>
      <c r="F20" s="89">
        <v>0</v>
      </c>
      <c r="G20" s="88">
        <v>200</v>
      </c>
    </row>
    <row r="21" ht="15.75" customHeight="1" spans="1:7">
      <c r="A21" s="86">
        <v>208</v>
      </c>
      <c r="B21" s="87"/>
      <c r="C21" s="87"/>
      <c r="D21" s="86"/>
      <c r="E21" s="88">
        <f>E22+E24+E26+E30+E32+E34</f>
        <v>1138.75</v>
      </c>
      <c r="F21" s="89">
        <f>F22+F24+F26+F30+F32+F34</f>
        <v>256.07</v>
      </c>
      <c r="G21" s="88">
        <f>G22+G24+G26+G30+G32+G34</f>
        <v>882.68</v>
      </c>
    </row>
    <row r="22" ht="15.75" customHeight="1" spans="1:7">
      <c r="A22" s="86"/>
      <c r="B22" s="87" t="s">
        <v>47</v>
      </c>
      <c r="C22" s="87"/>
      <c r="D22" s="86"/>
      <c r="E22" s="88">
        <f>E23</f>
        <v>92.68</v>
      </c>
      <c r="F22" s="89">
        <f>F23</f>
        <v>0</v>
      </c>
      <c r="G22" s="88">
        <f>G23</f>
        <v>92.68</v>
      </c>
    </row>
    <row r="23" ht="15.75" customHeight="1" spans="1:7">
      <c r="A23" s="86">
        <v>208</v>
      </c>
      <c r="B23" s="87" t="s">
        <v>65</v>
      </c>
      <c r="C23" s="87" t="s">
        <v>49</v>
      </c>
      <c r="D23" s="86" t="s">
        <v>66</v>
      </c>
      <c r="E23" s="88">
        <v>92.68</v>
      </c>
      <c r="F23" s="89">
        <v>0</v>
      </c>
      <c r="G23" s="88">
        <v>92.68</v>
      </c>
    </row>
    <row r="24" ht="15.75" customHeight="1" spans="1:7">
      <c r="A24" s="86"/>
      <c r="B24" s="87" t="s">
        <v>49</v>
      </c>
      <c r="C24" s="87"/>
      <c r="D24" s="86"/>
      <c r="E24" s="88">
        <f>E25</f>
        <v>260</v>
      </c>
      <c r="F24" s="89">
        <f>F25</f>
        <v>0</v>
      </c>
      <c r="G24" s="88">
        <f>G25</f>
        <v>260</v>
      </c>
    </row>
    <row r="25" ht="15.75" customHeight="1" spans="1:7">
      <c r="A25" s="86">
        <v>208</v>
      </c>
      <c r="B25" s="87" t="s">
        <v>67</v>
      </c>
      <c r="C25" s="87" t="s">
        <v>68</v>
      </c>
      <c r="D25" s="86" t="s">
        <v>69</v>
      </c>
      <c r="E25" s="88">
        <v>260</v>
      </c>
      <c r="F25" s="89">
        <v>0</v>
      </c>
      <c r="G25" s="88">
        <v>260</v>
      </c>
    </row>
    <row r="26" ht="15.75" customHeight="1" spans="1:7">
      <c r="A26" s="86"/>
      <c r="B26" s="87" t="s">
        <v>70</v>
      </c>
      <c r="C26" s="87"/>
      <c r="D26" s="86"/>
      <c r="E26" s="88">
        <f>SUM(E27:E29)</f>
        <v>253.14</v>
      </c>
      <c r="F26" s="89">
        <f>SUM(F27:F29)</f>
        <v>253.14</v>
      </c>
      <c r="G26" s="88">
        <f>SUM(G27:G29)</f>
        <v>0</v>
      </c>
    </row>
    <row r="27" ht="15.75" customHeight="1" spans="1:7">
      <c r="A27" s="86">
        <v>208</v>
      </c>
      <c r="B27" s="87" t="s">
        <v>71</v>
      </c>
      <c r="C27" s="87" t="s">
        <v>47</v>
      </c>
      <c r="D27" s="86" t="s">
        <v>72</v>
      </c>
      <c r="E27" s="88">
        <v>125.97</v>
      </c>
      <c r="F27" s="89">
        <v>125.97</v>
      </c>
      <c r="G27" s="88">
        <v>0</v>
      </c>
    </row>
    <row r="28" ht="15.75" customHeight="1" spans="1:7">
      <c r="A28" s="86">
        <v>208</v>
      </c>
      <c r="B28" s="87" t="s">
        <v>71</v>
      </c>
      <c r="C28" s="87" t="s">
        <v>51</v>
      </c>
      <c r="D28" s="86" t="s">
        <v>74</v>
      </c>
      <c r="E28" s="88">
        <v>42.39</v>
      </c>
      <c r="F28" s="89">
        <v>42.39</v>
      </c>
      <c r="G28" s="88">
        <v>0</v>
      </c>
    </row>
    <row r="29" ht="15.75" customHeight="1" spans="1:7">
      <c r="A29" s="86">
        <v>208</v>
      </c>
      <c r="B29" s="87" t="s">
        <v>71</v>
      </c>
      <c r="C29" s="87" t="s">
        <v>70</v>
      </c>
      <c r="D29" s="86" t="s">
        <v>73</v>
      </c>
      <c r="E29" s="88">
        <v>84.78</v>
      </c>
      <c r="F29" s="89">
        <v>84.78</v>
      </c>
      <c r="G29" s="88">
        <v>0</v>
      </c>
    </row>
    <row r="30" ht="15.75" customHeight="1" spans="1:7">
      <c r="A30" s="86"/>
      <c r="B30" s="87" t="s">
        <v>75</v>
      </c>
      <c r="C30" s="87"/>
      <c r="D30" s="86"/>
      <c r="E30" s="88">
        <f>E31</f>
        <v>500</v>
      </c>
      <c r="F30" s="89">
        <f>F31</f>
        <v>0</v>
      </c>
      <c r="G30" s="88">
        <f>G31</f>
        <v>500</v>
      </c>
    </row>
    <row r="31" ht="15.75" customHeight="1" spans="1:7">
      <c r="A31" s="86">
        <v>208</v>
      </c>
      <c r="B31" s="87" t="s">
        <v>76</v>
      </c>
      <c r="C31" s="87" t="s">
        <v>70</v>
      </c>
      <c r="D31" s="86" t="s">
        <v>77</v>
      </c>
      <c r="E31" s="88">
        <v>500</v>
      </c>
      <c r="F31" s="89">
        <v>0</v>
      </c>
      <c r="G31" s="88">
        <v>500</v>
      </c>
    </row>
    <row r="32" ht="15.75" customHeight="1" spans="1:7">
      <c r="A32" s="86"/>
      <c r="B32" s="87" t="s">
        <v>78</v>
      </c>
      <c r="C32" s="87"/>
      <c r="D32" s="86"/>
      <c r="E32" s="88">
        <f>E33</f>
        <v>30</v>
      </c>
      <c r="F32" s="89">
        <f>F33</f>
        <v>0</v>
      </c>
      <c r="G32" s="88">
        <f>G33</f>
        <v>30</v>
      </c>
    </row>
    <row r="33" ht="15.75" customHeight="1" spans="1:7">
      <c r="A33" s="86">
        <v>208</v>
      </c>
      <c r="B33" s="87" t="s">
        <v>79</v>
      </c>
      <c r="C33" s="87" t="s">
        <v>57</v>
      </c>
      <c r="D33" s="86" t="s">
        <v>80</v>
      </c>
      <c r="E33" s="88">
        <v>30</v>
      </c>
      <c r="F33" s="89">
        <v>0</v>
      </c>
      <c r="G33" s="88">
        <v>30</v>
      </c>
    </row>
    <row r="34" ht="15.75" customHeight="1" spans="1:7">
      <c r="A34" s="86"/>
      <c r="B34" s="87" t="s">
        <v>57</v>
      </c>
      <c r="C34" s="87"/>
      <c r="D34" s="86"/>
      <c r="E34" s="88">
        <f>E35</f>
        <v>2.93</v>
      </c>
      <c r="F34" s="89">
        <f>F35</f>
        <v>2.93</v>
      </c>
      <c r="G34" s="88">
        <f>G35</f>
        <v>0</v>
      </c>
    </row>
    <row r="35" ht="15.75" customHeight="1" spans="1:7">
      <c r="A35" s="86">
        <v>208</v>
      </c>
      <c r="B35" s="87" t="s">
        <v>58</v>
      </c>
      <c r="C35" s="87" t="s">
        <v>57</v>
      </c>
      <c r="D35" s="86" t="s">
        <v>81</v>
      </c>
      <c r="E35" s="88">
        <v>2.93</v>
      </c>
      <c r="F35" s="89">
        <v>2.93</v>
      </c>
      <c r="G35" s="88">
        <v>0</v>
      </c>
    </row>
    <row r="36" ht="15.75" customHeight="1" spans="1:7">
      <c r="A36" s="86">
        <v>210</v>
      </c>
      <c r="B36" s="87"/>
      <c r="C36" s="87"/>
      <c r="D36" s="86"/>
      <c r="E36" s="88">
        <f>E37+E39</f>
        <v>138.66</v>
      </c>
      <c r="F36" s="89">
        <f>F37+F39</f>
        <v>138.66</v>
      </c>
      <c r="G36" s="88">
        <f>G37+G39</f>
        <v>0</v>
      </c>
    </row>
    <row r="37" ht="15.75" customHeight="1" spans="1:7">
      <c r="A37" s="86"/>
      <c r="B37" s="87" t="s">
        <v>75</v>
      </c>
      <c r="C37" s="87"/>
      <c r="D37" s="86"/>
      <c r="E37" s="88">
        <f>E38</f>
        <v>1.43</v>
      </c>
      <c r="F37" s="89">
        <f>F38</f>
        <v>1.43</v>
      </c>
      <c r="G37" s="88">
        <f>G38</f>
        <v>0</v>
      </c>
    </row>
    <row r="38" ht="15.75" customHeight="1" spans="1:7">
      <c r="A38" s="86">
        <v>210</v>
      </c>
      <c r="B38" s="87" t="s">
        <v>76</v>
      </c>
      <c r="C38" s="87" t="s">
        <v>57</v>
      </c>
      <c r="D38" s="86" t="s">
        <v>84</v>
      </c>
      <c r="E38" s="88">
        <v>1.43</v>
      </c>
      <c r="F38" s="89">
        <v>1.43</v>
      </c>
      <c r="G38" s="88">
        <v>0</v>
      </c>
    </row>
    <row r="39" ht="15.75" customHeight="1" spans="1:7">
      <c r="A39" s="86"/>
      <c r="B39" s="87" t="s">
        <v>85</v>
      </c>
      <c r="C39" s="87"/>
      <c r="D39" s="86"/>
      <c r="E39" s="88">
        <f>SUM(E40:E42)</f>
        <v>137.23</v>
      </c>
      <c r="F39" s="89">
        <f>SUM(F40:F42)</f>
        <v>137.23</v>
      </c>
      <c r="G39" s="88">
        <f>SUM(G40:G42)</f>
        <v>0</v>
      </c>
    </row>
    <row r="40" ht="15.75" customHeight="1" spans="1:7">
      <c r="A40" s="86">
        <v>210</v>
      </c>
      <c r="B40" s="87" t="s">
        <v>86</v>
      </c>
      <c r="C40" s="87" t="s">
        <v>57</v>
      </c>
      <c r="D40" s="86" t="s">
        <v>89</v>
      </c>
      <c r="E40" s="88">
        <v>54.04</v>
      </c>
      <c r="F40" s="89">
        <v>54.04</v>
      </c>
      <c r="G40" s="88">
        <v>0</v>
      </c>
    </row>
    <row r="41" ht="15.75" customHeight="1" spans="1:7">
      <c r="A41" s="86">
        <v>210</v>
      </c>
      <c r="B41" s="87" t="s">
        <v>86</v>
      </c>
      <c r="C41" s="87" t="s">
        <v>47</v>
      </c>
      <c r="D41" s="86" t="s">
        <v>87</v>
      </c>
      <c r="E41" s="88">
        <v>46.1</v>
      </c>
      <c r="F41" s="89">
        <v>46.1</v>
      </c>
      <c r="G41" s="88">
        <v>0</v>
      </c>
    </row>
    <row r="42" ht="15.75" customHeight="1" spans="1:7">
      <c r="A42" s="86">
        <v>210</v>
      </c>
      <c r="B42" s="87" t="s">
        <v>86</v>
      </c>
      <c r="C42" s="87" t="s">
        <v>44</v>
      </c>
      <c r="D42" s="86" t="s">
        <v>88</v>
      </c>
      <c r="E42" s="88">
        <v>37.09</v>
      </c>
      <c r="F42" s="89">
        <v>37.09</v>
      </c>
      <c r="G42" s="88">
        <v>0</v>
      </c>
    </row>
    <row r="43" ht="15.75" customHeight="1" spans="1:7">
      <c r="A43" s="86">
        <v>212</v>
      </c>
      <c r="B43" s="87"/>
      <c r="C43" s="87"/>
      <c r="D43" s="86"/>
      <c r="E43" s="88">
        <f t="shared" ref="E43:G44" si="1">E44</f>
        <v>150</v>
      </c>
      <c r="F43" s="89">
        <f t="shared" si="1"/>
        <v>0</v>
      </c>
      <c r="G43" s="88">
        <f t="shared" si="1"/>
        <v>150</v>
      </c>
    </row>
    <row r="44" ht="15.75" customHeight="1" spans="1:7">
      <c r="A44" s="86"/>
      <c r="B44" s="87" t="s">
        <v>47</v>
      </c>
      <c r="C44" s="87"/>
      <c r="D44" s="86"/>
      <c r="E44" s="88">
        <f t="shared" si="1"/>
        <v>150</v>
      </c>
      <c r="F44" s="89">
        <f t="shared" si="1"/>
        <v>0</v>
      </c>
      <c r="G44" s="88">
        <f t="shared" si="1"/>
        <v>150</v>
      </c>
    </row>
    <row r="45" ht="15.75" customHeight="1" spans="1:7">
      <c r="A45" s="86">
        <v>212</v>
      </c>
      <c r="B45" s="87" t="s">
        <v>65</v>
      </c>
      <c r="C45" s="87" t="s">
        <v>49</v>
      </c>
      <c r="D45" s="86" t="s">
        <v>92</v>
      </c>
      <c r="E45" s="88">
        <v>150</v>
      </c>
      <c r="F45" s="89">
        <v>0</v>
      </c>
      <c r="G45" s="88">
        <v>150</v>
      </c>
    </row>
    <row r="46" ht="15.75" customHeight="1" spans="1:7">
      <c r="A46" s="86">
        <v>221</v>
      </c>
      <c r="B46" s="87"/>
      <c r="C46" s="87"/>
      <c r="D46" s="86"/>
      <c r="E46" s="88">
        <f t="shared" ref="E46:G47" si="2">E47</f>
        <v>148.48</v>
      </c>
      <c r="F46" s="89">
        <f t="shared" si="2"/>
        <v>148.48</v>
      </c>
      <c r="G46" s="88">
        <f t="shared" si="2"/>
        <v>0</v>
      </c>
    </row>
    <row r="47" ht="15.75" customHeight="1" spans="1:7">
      <c r="A47" s="86"/>
      <c r="B47" s="87" t="s">
        <v>49</v>
      </c>
      <c r="C47" s="87"/>
      <c r="D47" s="86"/>
      <c r="E47" s="88">
        <f t="shared" si="2"/>
        <v>148.48</v>
      </c>
      <c r="F47" s="89">
        <f t="shared" si="2"/>
        <v>148.48</v>
      </c>
      <c r="G47" s="88">
        <f t="shared" si="2"/>
        <v>0</v>
      </c>
    </row>
    <row r="48" ht="15.75" customHeight="1" spans="1:7">
      <c r="A48" s="86">
        <v>221</v>
      </c>
      <c r="B48" s="87" t="s">
        <v>67</v>
      </c>
      <c r="C48" s="87" t="s">
        <v>47</v>
      </c>
      <c r="D48" s="86" t="s">
        <v>95</v>
      </c>
      <c r="E48" s="88">
        <v>148.48</v>
      </c>
      <c r="F48" s="89">
        <v>148.48</v>
      </c>
      <c r="G48" s="88">
        <v>0</v>
      </c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0.75" right="0.75" top="1" bottom="1" header="0.5" footer="0.5"/>
  <pageSetup paperSize="9" scale="90" orientation="portrait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topLeftCell="A16" workbookViewId="0">
      <selection activeCell="B23" sqref="B23"/>
    </sheetView>
  </sheetViews>
  <sheetFormatPr defaultColWidth="9" defaultRowHeight="14.25" outlineLevelCol="4"/>
  <cols>
    <col min="1" max="1" width="15.25" style="46" customWidth="1"/>
    <col min="2" max="2" width="19.5" style="46" customWidth="1"/>
    <col min="3" max="3" width="18" style="46" customWidth="1"/>
    <col min="4" max="4" width="22" style="46" customWidth="1"/>
    <col min="5" max="5" width="21.625" style="46" customWidth="1"/>
    <col min="6" max="16384" width="9" style="46"/>
  </cols>
  <sheetData>
    <row r="1" ht="24.75" customHeight="1"/>
    <row r="2" ht="24.75" customHeight="1" spans="1:5">
      <c r="A2" s="77" t="s">
        <v>184</v>
      </c>
      <c r="B2" s="77"/>
      <c r="C2" s="77"/>
      <c r="D2" s="77"/>
      <c r="E2" s="77"/>
    </row>
    <row r="3" ht="20.25" customHeight="1" spans="1:5">
      <c r="A3" s="78" t="s">
        <v>97</v>
      </c>
      <c r="B3" s="79"/>
      <c r="C3" s="79"/>
      <c r="D3" s="79"/>
      <c r="E3" s="80" t="s">
        <v>185</v>
      </c>
    </row>
    <row r="4" ht="24.75" customHeight="1" spans="1:5">
      <c r="A4" s="81" t="s">
        <v>186</v>
      </c>
      <c r="B4" s="81" t="s">
        <v>187</v>
      </c>
      <c r="C4" s="81" t="s">
        <v>188</v>
      </c>
      <c r="D4" s="81" t="s">
        <v>189</v>
      </c>
      <c r="E4" s="81" t="s">
        <v>190</v>
      </c>
    </row>
    <row r="5" ht="15" customHeight="1" spans="1:5">
      <c r="A5" s="81" t="s">
        <v>42</v>
      </c>
      <c r="B5" s="81" t="s">
        <v>42</v>
      </c>
      <c r="C5" s="81">
        <v>1</v>
      </c>
      <c r="D5" s="81">
        <v>2</v>
      </c>
      <c r="E5" s="81">
        <v>3</v>
      </c>
    </row>
    <row r="6" s="46" customFormat="1" customHeight="1" spans="1:5">
      <c r="A6" s="82"/>
      <c r="B6" s="83" t="s">
        <v>32</v>
      </c>
      <c r="C6" s="59">
        <f>C7+C18+C28</f>
        <v>2357.51</v>
      </c>
      <c r="D6" s="59">
        <f>D7+D18+D28</f>
        <v>2058.77</v>
      </c>
      <c r="E6" s="59">
        <f>E7+E18+E28</f>
        <v>298.74</v>
      </c>
    </row>
    <row r="7" customHeight="1" spans="1:5">
      <c r="A7" s="82">
        <v>301</v>
      </c>
      <c r="B7" s="83" t="s">
        <v>191</v>
      </c>
      <c r="C7" s="59">
        <f>SUM(C8:C17)</f>
        <v>1921.49</v>
      </c>
      <c r="D7" s="59">
        <f>SUM(D8:D17)</f>
        <v>1921.49</v>
      </c>
      <c r="E7" s="59">
        <f>SUM(E8:E17)</f>
        <v>0</v>
      </c>
    </row>
    <row r="8" customHeight="1" spans="1:5">
      <c r="A8" s="82">
        <v>30101</v>
      </c>
      <c r="B8" s="83" t="s">
        <v>192</v>
      </c>
      <c r="C8" s="59">
        <v>286.5</v>
      </c>
      <c r="D8" s="59">
        <v>286.5</v>
      </c>
      <c r="E8" s="59">
        <v>0</v>
      </c>
    </row>
    <row r="9" customHeight="1" spans="1:5">
      <c r="A9" s="82">
        <v>30102</v>
      </c>
      <c r="B9" s="83" t="s">
        <v>193</v>
      </c>
      <c r="C9" s="59">
        <v>249.57</v>
      </c>
      <c r="D9" s="59">
        <v>249.57</v>
      </c>
      <c r="E9" s="59">
        <v>0</v>
      </c>
    </row>
    <row r="10" customHeight="1" spans="1:5">
      <c r="A10" s="82">
        <v>30103</v>
      </c>
      <c r="B10" s="83" t="s">
        <v>194</v>
      </c>
      <c r="C10" s="59">
        <v>939.36</v>
      </c>
      <c r="D10" s="59">
        <v>939.36</v>
      </c>
      <c r="E10" s="59">
        <v>0</v>
      </c>
    </row>
    <row r="11" customHeight="1" spans="1:5">
      <c r="A11" s="82">
        <v>30106</v>
      </c>
      <c r="B11" s="83" t="s">
        <v>195</v>
      </c>
      <c r="C11" s="59">
        <v>40.13</v>
      </c>
      <c r="D11" s="59">
        <v>40.13</v>
      </c>
      <c r="E11" s="59">
        <v>0</v>
      </c>
    </row>
    <row r="12" customHeight="1" spans="1:5">
      <c r="A12" s="82">
        <v>30108</v>
      </c>
      <c r="B12" s="83" t="s">
        <v>196</v>
      </c>
      <c r="C12" s="59">
        <v>84.78</v>
      </c>
      <c r="D12" s="59">
        <v>84.78</v>
      </c>
      <c r="E12" s="59">
        <v>0</v>
      </c>
    </row>
    <row r="13" customHeight="1" spans="1:5">
      <c r="A13" s="82">
        <v>30109</v>
      </c>
      <c r="B13" s="83" t="s">
        <v>197</v>
      </c>
      <c r="C13" s="59">
        <v>42.39</v>
      </c>
      <c r="D13" s="59">
        <v>42.39</v>
      </c>
      <c r="E13" s="59">
        <v>0</v>
      </c>
    </row>
    <row r="14" customHeight="1" spans="1:5">
      <c r="A14" s="82">
        <v>30110</v>
      </c>
      <c r="B14" s="83" t="s">
        <v>198</v>
      </c>
      <c r="C14" s="59">
        <v>46.1</v>
      </c>
      <c r="D14" s="59">
        <v>46.1</v>
      </c>
      <c r="E14" s="59">
        <v>0</v>
      </c>
    </row>
    <row r="15" customHeight="1" spans="1:5">
      <c r="A15" s="82">
        <v>30111</v>
      </c>
      <c r="B15" s="83" t="s">
        <v>199</v>
      </c>
      <c r="C15" s="59">
        <v>81.25</v>
      </c>
      <c r="D15" s="59">
        <v>81.25</v>
      </c>
      <c r="E15" s="59">
        <v>0</v>
      </c>
    </row>
    <row r="16" customHeight="1" spans="1:5">
      <c r="A16" s="82">
        <v>30112</v>
      </c>
      <c r="B16" s="83" t="s">
        <v>200</v>
      </c>
      <c r="C16" s="59">
        <v>2.93</v>
      </c>
      <c r="D16" s="59">
        <v>2.93</v>
      </c>
      <c r="E16" s="59">
        <v>0</v>
      </c>
    </row>
    <row r="17" customHeight="1" spans="1:5">
      <c r="A17" s="82">
        <v>30113</v>
      </c>
      <c r="B17" s="83" t="s">
        <v>201</v>
      </c>
      <c r="C17" s="59">
        <v>148.48</v>
      </c>
      <c r="D17" s="59">
        <v>148.48</v>
      </c>
      <c r="E17" s="59">
        <v>0</v>
      </c>
    </row>
    <row r="18" customHeight="1" spans="1:5">
      <c r="A18" s="82">
        <v>302</v>
      </c>
      <c r="B18" s="83" t="s">
        <v>202</v>
      </c>
      <c r="C18" s="59">
        <f>SUM(C19:C27)</f>
        <v>298.74</v>
      </c>
      <c r="D18" s="59">
        <f>SUM(D19:D27)</f>
        <v>0</v>
      </c>
      <c r="E18" s="59">
        <f>SUM(E19:E27)</f>
        <v>298.74</v>
      </c>
    </row>
    <row r="19" customHeight="1" spans="1:5">
      <c r="A19" s="82">
        <v>30201</v>
      </c>
      <c r="B19" s="83" t="s">
        <v>203</v>
      </c>
      <c r="C19" s="59">
        <v>35</v>
      </c>
      <c r="D19" s="59">
        <v>0</v>
      </c>
      <c r="E19" s="59">
        <v>35</v>
      </c>
    </row>
    <row r="20" customHeight="1" spans="1:5">
      <c r="A20" s="82">
        <v>30202</v>
      </c>
      <c r="B20" s="83" t="s">
        <v>204</v>
      </c>
      <c r="C20" s="59">
        <v>2.5</v>
      </c>
      <c r="D20" s="59">
        <v>0</v>
      </c>
      <c r="E20" s="59">
        <v>2.5</v>
      </c>
    </row>
    <row r="21" customHeight="1" spans="1:5">
      <c r="A21" s="82">
        <v>30205</v>
      </c>
      <c r="B21" s="83" t="s">
        <v>205</v>
      </c>
      <c r="C21" s="59">
        <v>5</v>
      </c>
      <c r="D21" s="59">
        <v>0</v>
      </c>
      <c r="E21" s="59">
        <v>5</v>
      </c>
    </row>
    <row r="22" customHeight="1" spans="1:5">
      <c r="A22" s="82">
        <v>30206</v>
      </c>
      <c r="B22" s="83" t="s">
        <v>206</v>
      </c>
      <c r="C22" s="59">
        <v>10</v>
      </c>
      <c r="D22" s="59">
        <v>0</v>
      </c>
      <c r="E22" s="59">
        <v>10</v>
      </c>
    </row>
    <row r="23" customHeight="1" spans="1:5">
      <c r="A23" s="82">
        <v>30207</v>
      </c>
      <c r="B23" s="83" t="s">
        <v>207</v>
      </c>
      <c r="C23" s="59">
        <v>0.5</v>
      </c>
      <c r="D23" s="59">
        <v>0</v>
      </c>
      <c r="E23" s="59">
        <v>0.5</v>
      </c>
    </row>
    <row r="24" customHeight="1" spans="1:5">
      <c r="A24" s="82">
        <v>30217</v>
      </c>
      <c r="B24" s="83" t="s">
        <v>208</v>
      </c>
      <c r="C24" s="59">
        <v>9</v>
      </c>
      <c r="D24" s="59">
        <v>0</v>
      </c>
      <c r="E24" s="59">
        <v>9</v>
      </c>
    </row>
    <row r="25" customHeight="1" spans="1:5">
      <c r="A25" s="82">
        <v>30228</v>
      </c>
      <c r="B25" s="83" t="s">
        <v>209</v>
      </c>
      <c r="C25" s="59">
        <v>11.2</v>
      </c>
      <c r="D25" s="59">
        <v>0</v>
      </c>
      <c r="E25" s="59">
        <v>11.2</v>
      </c>
    </row>
    <row r="26" customHeight="1" spans="1:5">
      <c r="A26" s="82">
        <v>30239</v>
      </c>
      <c r="B26" s="83" t="s">
        <v>210</v>
      </c>
      <c r="C26" s="59">
        <v>50.54</v>
      </c>
      <c r="D26" s="59">
        <v>0</v>
      </c>
      <c r="E26" s="59">
        <v>50.54</v>
      </c>
    </row>
    <row r="27" customHeight="1" spans="1:5">
      <c r="A27" s="82">
        <v>30299</v>
      </c>
      <c r="B27" s="83" t="s">
        <v>211</v>
      </c>
      <c r="C27" s="59">
        <v>175</v>
      </c>
      <c r="D27" s="59">
        <v>0</v>
      </c>
      <c r="E27" s="59">
        <v>175</v>
      </c>
    </row>
    <row r="28" customHeight="1" spans="1:5">
      <c r="A28" s="82">
        <v>303</v>
      </c>
      <c r="B28" s="83" t="s">
        <v>212</v>
      </c>
      <c r="C28" s="59">
        <f>SUM(C29:C31)</f>
        <v>137.28</v>
      </c>
      <c r="D28" s="59">
        <f>SUM(D29:D31)</f>
        <v>137.28</v>
      </c>
      <c r="E28" s="59">
        <f>SUM(E29:E31)</f>
        <v>0</v>
      </c>
    </row>
    <row r="29" customHeight="1" spans="1:5">
      <c r="A29" s="82">
        <v>30302</v>
      </c>
      <c r="B29" s="83" t="s">
        <v>213</v>
      </c>
      <c r="C29" s="59">
        <v>125.97</v>
      </c>
      <c r="D29" s="59">
        <v>125.97</v>
      </c>
      <c r="E29" s="59">
        <v>0</v>
      </c>
    </row>
    <row r="30" customHeight="1" spans="1:5">
      <c r="A30" s="82">
        <v>30307</v>
      </c>
      <c r="B30" s="83" t="s">
        <v>214</v>
      </c>
      <c r="C30" s="59">
        <v>9.88</v>
      </c>
      <c r="D30" s="59">
        <v>9.88</v>
      </c>
      <c r="E30" s="59">
        <v>0</v>
      </c>
    </row>
    <row r="31" customHeight="1" spans="1:5">
      <c r="A31" s="82">
        <v>30309</v>
      </c>
      <c r="B31" s="83" t="s">
        <v>215</v>
      </c>
      <c r="C31" s="59">
        <v>1.43</v>
      </c>
      <c r="D31" s="59">
        <v>1.43</v>
      </c>
      <c r="E31" s="59">
        <v>0</v>
      </c>
    </row>
  </sheetData>
  <sheetProtection formatCells="0" formatColumns="0" formatRows="0"/>
  <mergeCells count="1">
    <mergeCell ref="A2:E2"/>
  </mergeCells>
  <pageMargins left="0.75" right="0.75" top="1" bottom="1" header="0.5" footer="0.5"/>
  <pageSetup paperSize="9" scale="80" orientation="portrait" horizontalDpi="180" verticalDpi="18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"/>
    </sheetView>
  </sheetViews>
  <sheetFormatPr defaultColWidth="9" defaultRowHeight="13.5" outlineLevelRow="6" outlineLevelCol="6"/>
  <cols>
    <col min="1" max="1" width="23.375" style="61" customWidth="1"/>
    <col min="2" max="2" width="14.5" style="61" customWidth="1"/>
    <col min="3" max="3" width="15" style="61" customWidth="1"/>
    <col min="4" max="4" width="21.375" style="61" customWidth="1"/>
    <col min="5" max="5" width="14.5" style="61" customWidth="1"/>
    <col min="6" max="6" width="16.125" style="61" customWidth="1"/>
    <col min="7" max="7" width="17.125" style="61" customWidth="1"/>
    <col min="8" max="16384" width="9" style="61"/>
  </cols>
  <sheetData>
    <row r="1" customHeight="1" spans="1:1">
      <c r="A1" s="62"/>
    </row>
    <row r="2" ht="38.25" customHeight="1" spans="1:7">
      <c r="A2" s="63" t="s">
        <v>216</v>
      </c>
      <c r="B2" s="63"/>
      <c r="C2" s="63"/>
      <c r="D2" s="63"/>
      <c r="E2" s="63"/>
      <c r="F2" s="63"/>
      <c r="G2" s="63"/>
    </row>
    <row r="3" customHeight="1" spans="1:7">
      <c r="A3" s="60" t="s">
        <v>217</v>
      </c>
      <c r="G3" s="64" t="s">
        <v>27</v>
      </c>
    </row>
    <row r="4" ht="27.75" customHeight="1" spans="1:7">
      <c r="A4" s="65" t="s">
        <v>218</v>
      </c>
      <c r="B4" s="66" t="s">
        <v>219</v>
      </c>
      <c r="C4" s="67"/>
      <c r="D4" s="67"/>
      <c r="E4" s="67"/>
      <c r="F4" s="67"/>
      <c r="G4" s="68"/>
    </row>
    <row r="5" ht="39" customHeight="1" spans="1:7">
      <c r="A5" s="69"/>
      <c r="B5" s="70" t="s">
        <v>220</v>
      </c>
      <c r="C5" s="70" t="s">
        <v>221</v>
      </c>
      <c r="D5" s="70" t="s">
        <v>222</v>
      </c>
      <c r="E5" s="71" t="s">
        <v>223</v>
      </c>
      <c r="F5" s="71" t="s">
        <v>224</v>
      </c>
      <c r="G5" s="72" t="s">
        <v>225</v>
      </c>
    </row>
    <row r="6" s="60" customFormat="1" ht="27.75" customHeight="1" spans="1:7">
      <c r="A6" s="73" t="s">
        <v>32</v>
      </c>
      <c r="B6" s="74">
        <f t="shared" ref="B6:G6" si="0">B7</f>
        <v>9</v>
      </c>
      <c r="C6" s="75">
        <f t="shared" si="0"/>
        <v>9</v>
      </c>
      <c r="D6" s="75">
        <f t="shared" si="0"/>
        <v>0</v>
      </c>
      <c r="E6" s="75">
        <f t="shared" si="0"/>
        <v>0</v>
      </c>
      <c r="F6" s="75">
        <f t="shared" si="0"/>
        <v>0</v>
      </c>
      <c r="G6" s="76">
        <f t="shared" si="0"/>
        <v>0</v>
      </c>
    </row>
    <row r="7" ht="27.75" customHeight="1" spans="1:7">
      <c r="A7" s="73" t="s">
        <v>226</v>
      </c>
      <c r="B7" s="74">
        <v>9</v>
      </c>
      <c r="C7" s="75">
        <v>9</v>
      </c>
      <c r="D7" s="75">
        <v>0</v>
      </c>
      <c r="E7" s="75">
        <v>0</v>
      </c>
      <c r="F7" s="75">
        <v>0</v>
      </c>
      <c r="G7" s="76">
        <v>0</v>
      </c>
    </row>
  </sheetData>
  <sheetProtection formatCells="0" formatColumns="0" formatRows="0"/>
  <mergeCells count="3">
    <mergeCell ref="A2:G2"/>
    <mergeCell ref="B4:G4"/>
    <mergeCell ref="A4:A5"/>
  </mergeCells>
  <printOptions horizontalCentered="1"/>
  <pageMargins left="0.71" right="0.71" top="0.75" bottom="0.75" header="0.31" footer="0.31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workbookViewId="0">
      <selection activeCell="A1" sqref="A1"/>
    </sheetView>
  </sheetViews>
  <sheetFormatPr defaultColWidth="9" defaultRowHeight="14.25" outlineLevelRow="7" outlineLevelCol="6"/>
  <cols>
    <col min="1" max="3" width="9" style="46"/>
    <col min="4" max="4" width="19.375" style="46" customWidth="1"/>
    <col min="5" max="5" width="16.25" style="46" customWidth="1"/>
    <col min="6" max="6" width="17.375" style="46" customWidth="1"/>
    <col min="7" max="7" width="17.125" style="46" customWidth="1"/>
    <col min="8" max="16384" width="9" style="46"/>
  </cols>
  <sheetData>
    <row r="1" customHeight="1" spans="1:7">
      <c r="A1"/>
      <c r="B1"/>
      <c r="C1"/>
      <c r="D1"/>
      <c r="E1"/>
      <c r="F1"/>
      <c r="G1"/>
    </row>
    <row r="2" ht="20.25" customHeight="1" spans="1:7">
      <c r="A2" s="47" t="s">
        <v>227</v>
      </c>
      <c r="B2" s="47"/>
      <c r="C2" s="47"/>
      <c r="D2" s="47"/>
      <c r="E2" s="47"/>
      <c r="F2" s="47"/>
      <c r="G2" s="47"/>
    </row>
    <row r="3" customHeight="1" spans="1:7">
      <c r="A3" s="48" t="s">
        <v>97</v>
      </c>
      <c r="B3" s="49"/>
      <c r="C3" s="49"/>
      <c r="D3" s="49"/>
      <c r="E3" s="49"/>
      <c r="F3" s="49"/>
      <c r="G3" s="50" t="s">
        <v>27</v>
      </c>
    </row>
    <row r="4" customHeight="1" spans="1:7">
      <c r="A4" s="51" t="s">
        <v>98</v>
      </c>
      <c r="B4" s="52"/>
      <c r="C4" s="53"/>
      <c r="D4" s="54" t="s">
        <v>183</v>
      </c>
      <c r="E4" s="54" t="s">
        <v>99</v>
      </c>
      <c r="F4" s="54" t="s">
        <v>100</v>
      </c>
      <c r="G4" s="54" t="s">
        <v>101</v>
      </c>
    </row>
    <row r="5" customHeight="1" spans="1:7">
      <c r="A5" s="55" t="s">
        <v>28</v>
      </c>
      <c r="B5" s="55" t="s">
        <v>29</v>
      </c>
      <c r="C5" s="55" t="s">
        <v>30</v>
      </c>
      <c r="D5" s="56"/>
      <c r="E5" s="56"/>
      <c r="F5" s="56"/>
      <c r="G5" s="56"/>
    </row>
    <row r="6" customHeight="1" spans="1:7">
      <c r="A6" s="55" t="s">
        <v>42</v>
      </c>
      <c r="B6" s="55" t="s">
        <v>42</v>
      </c>
      <c r="C6" s="55" t="s">
        <v>42</v>
      </c>
      <c r="D6" s="55" t="s">
        <v>42</v>
      </c>
      <c r="E6" s="55">
        <v>1</v>
      </c>
      <c r="F6" s="55">
        <v>2</v>
      </c>
      <c r="G6" s="55">
        <v>3</v>
      </c>
    </row>
    <row r="7" s="46" customFormat="1" customHeight="1" spans="1:7">
      <c r="A7" s="57"/>
      <c r="B7" s="57"/>
      <c r="C7" s="57"/>
      <c r="D7" s="58"/>
      <c r="E7" s="59"/>
      <c r="F7" s="59"/>
      <c r="G7" s="59"/>
    </row>
    <row r="8" customHeight="1" spans="1:7">
      <c r="A8" s="46" t="s">
        <v>228</v>
      </c>
      <c r="B8"/>
      <c r="C8"/>
      <c r="D8"/>
      <c r="E8"/>
      <c r="F8"/>
      <c r="G8"/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0.75" right="0.75" top="1" bottom="1" header="0.5" footer="0.5"/>
  <pageSetup paperSize="9" scale="75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can</cp:lastModifiedBy>
  <cp:revision>1</cp:revision>
  <dcterms:created xsi:type="dcterms:W3CDTF">2020-02-21T07:03:00Z</dcterms:created>
  <dcterms:modified xsi:type="dcterms:W3CDTF">2021-03-11T05:32:11Z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4459024</vt:i4>
  </property>
</Properties>
</file>