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90" windowHeight="7515" firstSheet="7" activeTab="13"/>
  </bookViews>
  <sheets>
    <sheet name="收支预算总表" sheetId="4" r:id="rId1"/>
    <sheet name="收入预算总表" sheetId="11" r:id="rId2"/>
    <sheet name="支出预算总表（功能科目）" sheetId="12" r:id="rId3"/>
    <sheet name="支出分类汇总表" sheetId="10" r:id="rId4"/>
    <sheet name="工资福利支出" sheetId="15" r:id="rId5"/>
    <sheet name="对个人和家庭的补助" sheetId="14" r:id="rId6"/>
    <sheet name="商品和服务支出" sheetId="13" r:id="rId7"/>
    <sheet name="财政拨款收支总表" sheetId="24" r:id="rId8"/>
    <sheet name="一般公共预算支出情况表" sheetId="23" r:id="rId9"/>
    <sheet name="一般公共预算" sheetId="21" r:id="rId10"/>
    <sheet name="政府基金" sheetId="25" r:id="rId11"/>
    <sheet name="三公预算表" sheetId="18" r:id="rId12"/>
    <sheet name="项目支出绩效目标表" sheetId="26" r:id="rId13"/>
    <sheet name="整体支出绩效目标表" sheetId="27" r:id="rId14"/>
  </sheets>
  <definedNames>
    <definedName name="_xlnm.Print_Titles" localSheetId="7">财政拨款收支总表!$1:$4</definedName>
    <definedName name="_xlnm.Print_Titles" localSheetId="9">一般公共预算!$1:$6</definedName>
  </definedNames>
  <calcPr calcId="125725"/>
</workbook>
</file>

<file path=xl/calcChain.xml><?xml version="1.0" encoding="utf-8"?>
<calcChain xmlns="http://schemas.openxmlformats.org/spreadsheetml/2006/main">
  <c r="E7" i="18"/>
  <c r="B7"/>
  <c r="D49" i="21"/>
  <c r="D21"/>
  <c r="D7"/>
  <c r="D6"/>
  <c r="E30" i="24"/>
  <c r="D30"/>
  <c r="E6" i="13"/>
  <c r="E8" i="14"/>
  <c r="E6"/>
  <c r="K7" i="15"/>
  <c r="F7"/>
  <c r="E7"/>
  <c r="G111" i="10"/>
  <c r="G110"/>
  <c r="G109"/>
  <c r="G108"/>
  <c r="G107"/>
  <c r="G106"/>
  <c r="G105"/>
  <c r="G104"/>
  <c r="G103"/>
  <c r="G102"/>
  <c r="G101"/>
  <c r="I100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I43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I11"/>
  <c r="G11"/>
  <c r="I10"/>
  <c r="G10"/>
  <c r="D28" i="4"/>
</calcChain>
</file>

<file path=xl/sharedStrings.xml><?xml version="1.0" encoding="utf-8"?>
<sst xmlns="http://schemas.openxmlformats.org/spreadsheetml/2006/main" count="1080" uniqueCount="463">
  <si>
    <t>2018年部门收支总表</t>
  </si>
  <si>
    <t>单位名称：岳麓区莲花镇人民政府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</si>
  <si>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</si>
  <si>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</si>
  <si>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</si>
  <si>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</si>
  <si>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</si>
  <si>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</si>
  <si>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一、一般公共服务支出</t>
  </si>
  <si>
    <t>一、基本支出</t>
  </si>
  <si>
    <t xml:space="preserve">   其中：经费拨款</t>
  </si>
  <si>
    <t>二、公共安全支出</t>
  </si>
  <si>
    <t>二、项目支出</t>
  </si>
  <si>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 纳入一般公共预算管理的非税收入拨款</t>
    </r>
  </si>
  <si>
    <t>三、教育支出</t>
  </si>
  <si>
    <t>三、事业单位经营支出</t>
  </si>
  <si>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行政事业性收费收入</t>
    </r>
  </si>
  <si>
    <t>四、科学技术支出</t>
  </si>
  <si>
    <t>四、对附属单位补助支出</t>
  </si>
  <si>
    <r>
      <rPr>
        <sz val="10"/>
        <rFont val="宋体"/>
        <charset val="134"/>
      </rPr>
      <t xml:space="preserve"> 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罚没收入</t>
    </r>
  </si>
  <si>
    <t>五、文化体育与传媒支出</t>
  </si>
  <si>
    <t>五、上缴上级支出</t>
  </si>
  <si>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国有资本经营收入</t>
    </r>
  </si>
  <si>
    <t>六、社会保障和就业支出</t>
  </si>
  <si>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国有资源（资产）有偿使用收入</t>
    </r>
  </si>
  <si>
    <t>七、医疗卫生与计划生育支出</t>
  </si>
  <si>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其他收入</t>
    </r>
  </si>
  <si>
    <t>八、节能环保支出</t>
  </si>
  <si>
    <t>二、政府性基金拨款</t>
  </si>
  <si>
    <t>九、城乡社区支出</t>
  </si>
  <si>
    <t>三、国有资本经营预算拨款</t>
  </si>
  <si>
    <t>十、农林水支出</t>
  </si>
  <si>
    <t>四、纳入财政专户管理的事业收入</t>
  </si>
  <si>
    <t>十一、交通运输支出</t>
  </si>
  <si>
    <t>五、事业收入</t>
  </si>
  <si>
    <t>十二、资源勘探信息等支出</t>
  </si>
  <si>
    <t>六、其他收入</t>
  </si>
  <si>
    <t>十三、商业服务业等支出</t>
  </si>
  <si>
    <t>七、事业单位经营收入</t>
  </si>
  <si>
    <t>十四、金融支出</t>
  </si>
  <si>
    <t>十五、国土海洋气象等支出</t>
  </si>
  <si>
    <t>十六、住房保障支出</t>
  </si>
  <si>
    <t>十七、粮油物资储备支出</t>
  </si>
  <si>
    <t>本 年 收 入 合 计</t>
  </si>
  <si>
    <t>十八、其他支出</t>
  </si>
  <si>
    <t>本 年 支 出 合 计</t>
  </si>
  <si>
    <t>八、上级补助收入</t>
  </si>
  <si>
    <t>十九、国有资本经营预算支出</t>
  </si>
  <si>
    <t>九、附属单位上缴收入</t>
  </si>
  <si>
    <t>二十、债务还本支出</t>
  </si>
  <si>
    <t>十、事业基金弥补收支差额</t>
  </si>
  <si>
    <t>二一、债务付息支出</t>
  </si>
  <si>
    <t>六、结转下年</t>
  </si>
  <si>
    <t>十一、上年结转</t>
  </si>
  <si>
    <t>二二、债务发行费用支出</t>
  </si>
  <si>
    <t>本　年　支　出　合　计</t>
  </si>
  <si>
    <t>收  入  总  计</t>
  </si>
  <si>
    <t>支  出  总  计</t>
  </si>
  <si>
    <t>2018年部门收入总体情况表</t>
  </si>
  <si>
    <t>单位：万元</t>
  </si>
  <si>
    <t>单位名称</t>
  </si>
  <si>
    <t>合计</t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</si>
  <si>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</si>
  <si>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</si>
  <si>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</si>
  <si>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</si>
  <si>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</si>
  <si>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</si>
  <si>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</si>
  <si>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</si>
  <si>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</si>
  <si>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一般公共预算拨款</t>
  </si>
  <si>
    <t>政府性基金预算财政拨款</t>
  </si>
  <si>
    <t>2018年支出总体情况表（功能科目）</t>
  </si>
  <si>
    <t/>
  </si>
  <si>
    <t>科目</t>
  </si>
  <si>
    <t>总计</t>
  </si>
  <si>
    <t>科目编码</t>
  </si>
  <si>
    <t>科目名称</t>
  </si>
  <si>
    <t>类</t>
  </si>
  <si>
    <t>款</t>
  </si>
  <si>
    <t>项</t>
  </si>
  <si>
    <t>201</t>
  </si>
  <si>
    <t>一般公共服务支出</t>
  </si>
  <si>
    <t>20101</t>
  </si>
  <si>
    <t>人大事务</t>
  </si>
  <si>
    <t>2010102</t>
  </si>
  <si>
    <t>一般行政管理事务（人大）</t>
  </si>
  <si>
    <t>20102</t>
  </si>
  <si>
    <t>政协事务</t>
  </si>
  <si>
    <t>2010202</t>
  </si>
  <si>
    <t>一般行政管理事务（政协）</t>
  </si>
  <si>
    <t>20103</t>
  </si>
  <si>
    <t>政府办公厅（室）及相关机构事务</t>
  </si>
  <si>
    <t>2010301</t>
  </si>
  <si>
    <t>行政运行(政府）</t>
  </si>
  <si>
    <t>2010302</t>
  </si>
  <si>
    <t>一般行政管理事务（政府）</t>
  </si>
  <si>
    <t>20104</t>
  </si>
  <si>
    <t>发展与改革事务</t>
  </si>
  <si>
    <t>2010402</t>
  </si>
  <si>
    <t>一般行政管理事务</t>
  </si>
  <si>
    <t>20105</t>
  </si>
  <si>
    <t>统计信息事务</t>
  </si>
  <si>
    <t>2010502</t>
  </si>
  <si>
    <t>一般行政管理事务（统计）</t>
  </si>
  <si>
    <t>2010507</t>
  </si>
  <si>
    <t>专项普查活动</t>
  </si>
  <si>
    <t>20106</t>
  </si>
  <si>
    <t>财政事务</t>
  </si>
  <si>
    <t>2010602</t>
  </si>
  <si>
    <t>20111</t>
  </si>
  <si>
    <t>纪检监察事务</t>
  </si>
  <si>
    <t>2011102</t>
  </si>
  <si>
    <t>一般行政管理事务（纪检）</t>
  </si>
  <si>
    <t>20115</t>
  </si>
  <si>
    <t>工商行政管理事务</t>
  </si>
  <si>
    <t>2011502</t>
  </si>
  <si>
    <t>20123</t>
  </si>
  <si>
    <t>民族事务</t>
  </si>
  <si>
    <t>2012302</t>
  </si>
  <si>
    <t>20129</t>
  </si>
  <si>
    <t>群众团体事务</t>
  </si>
  <si>
    <t>2012902</t>
  </si>
  <si>
    <t>20131</t>
  </si>
  <si>
    <t>党委办公厅（室）及相关机构事务</t>
  </si>
  <si>
    <t>2013102</t>
  </si>
  <si>
    <t>一般行政管理事务（共产党）</t>
  </si>
  <si>
    <t>2013199</t>
  </si>
  <si>
    <t>其他党委办公厅（室）及相关机构事务支出</t>
  </si>
  <si>
    <t>20133</t>
  </si>
  <si>
    <t>宣传事务</t>
  </si>
  <si>
    <t>2013302</t>
  </si>
  <si>
    <t>20134</t>
  </si>
  <si>
    <t>统战事务</t>
  </si>
  <si>
    <t>2013402</t>
  </si>
  <si>
    <t>20136</t>
  </si>
  <si>
    <t>其他共产党事务支出</t>
  </si>
  <si>
    <t>2013602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</si>
  <si>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</si>
  <si>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</si>
  <si>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</si>
  <si>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</si>
  <si>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</si>
  <si>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</si>
  <si>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</si>
  <si>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2030601</t>
  </si>
  <si>
    <t>兵役征集</t>
  </si>
  <si>
    <t>204</t>
  </si>
  <si>
    <t>公共安全支出</t>
  </si>
  <si>
    <t>20402</t>
  </si>
  <si>
    <t>公安</t>
  </si>
  <si>
    <t>2040210</t>
  </si>
  <si>
    <t>防范和处理邪教犯罪</t>
  </si>
  <si>
    <t>2040212</t>
  </si>
  <si>
    <t>道路交通管理</t>
  </si>
  <si>
    <t>20406</t>
  </si>
  <si>
    <t>司法</t>
  </si>
  <si>
    <t>2040602</t>
  </si>
  <si>
    <t>20410</t>
  </si>
  <si>
    <t>缉私警察</t>
  </si>
  <si>
    <t>2041005</t>
  </si>
  <si>
    <t>禁毒及缉毒</t>
  </si>
  <si>
    <t>20499</t>
  </si>
  <si>
    <t>其他公共安全支出</t>
  </si>
  <si>
    <t>2049901</t>
  </si>
  <si>
    <t>208</t>
  </si>
  <si>
    <t>社会保障和就业支出</t>
  </si>
  <si>
    <t>20801</t>
  </si>
  <si>
    <t>人力资源和社会保障管理事务</t>
  </si>
  <si>
    <t>2080102</t>
  </si>
  <si>
    <t>20802</t>
  </si>
  <si>
    <t>民政管理事务</t>
  </si>
  <si>
    <t>2080202</t>
  </si>
  <si>
    <t>一般行政管理事务（民政）</t>
  </si>
  <si>
    <t>20803</t>
  </si>
  <si>
    <t>财政对社会保险基金的补助</t>
  </si>
  <si>
    <t>2080303</t>
  </si>
  <si>
    <t>财政对基本医疗保险基金的补助</t>
  </si>
  <si>
    <t>20806</t>
  </si>
  <si>
    <t>企业改革补助</t>
  </si>
  <si>
    <t>2080601</t>
  </si>
  <si>
    <t>企业关闭破产补助</t>
  </si>
  <si>
    <t>20808</t>
  </si>
  <si>
    <t>抚恤</t>
  </si>
  <si>
    <t>2080801</t>
  </si>
  <si>
    <t>死亡抚恤</t>
  </si>
  <si>
    <t>2080899</t>
  </si>
  <si>
    <t>其他优抚支出</t>
  </si>
  <si>
    <t>20811</t>
  </si>
  <si>
    <t>残疾人事业</t>
  </si>
  <si>
    <t>2081102</t>
  </si>
  <si>
    <t>20820</t>
  </si>
  <si>
    <t>临时救助</t>
  </si>
  <si>
    <t>2082001</t>
  </si>
  <si>
    <t>临时救助支出</t>
  </si>
  <si>
    <t>210</t>
  </si>
  <si>
    <t>医疗卫生与计划生育支出</t>
  </si>
  <si>
    <t>21007</t>
  </si>
  <si>
    <t>计划生育事务</t>
  </si>
  <si>
    <t>2100717</t>
  </si>
  <si>
    <t>计划生育服务</t>
  </si>
  <si>
    <t>21010</t>
  </si>
  <si>
    <t>食品和药品监督管理事务</t>
  </si>
  <si>
    <t>2101016</t>
  </si>
  <si>
    <t>食品安全事务</t>
  </si>
  <si>
    <t>211</t>
  </si>
  <si>
    <t>节能环保支出</t>
  </si>
  <si>
    <t>21101</t>
  </si>
  <si>
    <t>环境保护管理事务</t>
  </si>
  <si>
    <t>2110102</t>
  </si>
  <si>
    <t>2110199</t>
  </si>
  <si>
    <t>其他环境保护管理事务支出</t>
  </si>
  <si>
    <t>212</t>
  </si>
  <si>
    <t>城乡社区支出</t>
  </si>
  <si>
    <t>21201</t>
  </si>
  <si>
    <t>城乡社区管理事务</t>
  </si>
  <si>
    <t>2120102</t>
  </si>
  <si>
    <t>一般行政管理事务（城管）</t>
  </si>
  <si>
    <t>2120104</t>
  </si>
  <si>
    <t>城管执法</t>
  </si>
  <si>
    <t>2120199</t>
  </si>
  <si>
    <t>其他城乡社区管理事务支出</t>
  </si>
  <si>
    <t>21205</t>
  </si>
  <si>
    <t>城乡社区环境卫生</t>
  </si>
  <si>
    <t>2120501</t>
  </si>
  <si>
    <t>21299</t>
  </si>
  <si>
    <t>其他城乡社区支出</t>
  </si>
  <si>
    <t>2129999</t>
  </si>
  <si>
    <t>213</t>
  </si>
  <si>
    <t>农林水支出</t>
  </si>
  <si>
    <t>21301</t>
  </si>
  <si>
    <t>农业</t>
  </si>
  <si>
    <t>2130105</t>
  </si>
  <si>
    <t>农垦运行</t>
  </si>
  <si>
    <t>2130106</t>
  </si>
  <si>
    <t>科技转化与推广服务</t>
  </si>
  <si>
    <t>2130199</t>
  </si>
  <si>
    <t>其他农业支出</t>
  </si>
  <si>
    <t>21302</t>
  </si>
  <si>
    <t>林业</t>
  </si>
  <si>
    <t>2130204</t>
  </si>
  <si>
    <t>林业事业机构</t>
  </si>
  <si>
    <t>2130234</t>
  </si>
  <si>
    <t>林业防灾减灾</t>
  </si>
  <si>
    <t>21303</t>
  </si>
  <si>
    <t>水利</t>
  </si>
  <si>
    <t>2130314</t>
  </si>
  <si>
    <t>防汛</t>
  </si>
  <si>
    <t>2130399</t>
  </si>
  <si>
    <t>其他水利支出</t>
  </si>
  <si>
    <t>214</t>
  </si>
  <si>
    <t>交通运输支出</t>
  </si>
  <si>
    <t>21401</t>
  </si>
  <si>
    <t>公路水路运输</t>
  </si>
  <si>
    <t>2140110</t>
  </si>
  <si>
    <t>公路和运输安全</t>
  </si>
  <si>
    <t>215</t>
  </si>
  <si>
    <t>资源勘探信息等支出</t>
  </si>
  <si>
    <t>21506</t>
  </si>
  <si>
    <t>安全生产监管</t>
  </si>
  <si>
    <t>2150602</t>
  </si>
  <si>
    <t>216</t>
  </si>
  <si>
    <t>商业服务业等支出</t>
  </si>
  <si>
    <t>21699</t>
  </si>
  <si>
    <t>其他商业服务业等支出</t>
  </si>
  <si>
    <t>2169999</t>
  </si>
  <si>
    <t>2018年支出总表（分类）</t>
  </si>
  <si>
    <t>单位代码</t>
  </si>
  <si>
    <t>功能科目</t>
  </si>
  <si>
    <t>基本支出</t>
  </si>
  <si>
    <t>项目支出</t>
  </si>
  <si>
    <t>事业单位经营服务支出</t>
  </si>
  <si>
    <t>对附属单位补助支出</t>
  </si>
  <si>
    <t>上缴上级支出</t>
  </si>
  <si>
    <t>结转下年</t>
  </si>
  <si>
    <t>2018年基本支出预算明细表--工资福利支出</t>
  </si>
  <si>
    <t>单位名称：</t>
  </si>
  <si>
    <t>总  计</t>
  </si>
  <si>
    <t>工资性支出</t>
  </si>
  <si>
    <t>社会保障缴费</t>
  </si>
  <si>
    <t>伙食补助费</t>
  </si>
  <si>
    <t>住房公积金</t>
  </si>
  <si>
    <t>其他工资福利支出</t>
  </si>
  <si>
    <t>小计</t>
  </si>
  <si>
    <t>基本工资</t>
  </si>
  <si>
    <t>津贴补贴</t>
  </si>
  <si>
    <t>奖金</t>
  </si>
  <si>
    <t>绩效工资</t>
  </si>
  <si>
    <t>基本医疗保险</t>
  </si>
  <si>
    <t>公务员医疗补助缴费</t>
  </si>
  <si>
    <t>残疾人就业保障金</t>
  </si>
  <si>
    <t>其他社会保障缴费</t>
  </si>
  <si>
    <t>机关事业单位基本养老保险缴费</t>
  </si>
  <si>
    <t>职业年金缴费</t>
  </si>
  <si>
    <t>201030</t>
  </si>
  <si>
    <t>行政运行（政府）</t>
  </si>
  <si>
    <t>2018年基本支出预算明细表--对个人和家庭的补助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</si>
  <si>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</si>
  <si>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</si>
  <si>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</si>
  <si>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</si>
  <si>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</si>
  <si>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</si>
  <si>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</si>
  <si>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</si>
  <si>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</si>
  <si>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</si>
  <si>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</si>
  <si>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2018年基本支出预算明细表--商品和服务支出</t>
  </si>
  <si>
    <t>总 计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</si>
  <si>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</si>
  <si>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</si>
  <si>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</si>
  <si>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</si>
  <si>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</si>
  <si>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</si>
  <si>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</si>
  <si>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</si>
  <si>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</si>
  <si>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</si>
  <si>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</si>
  <si>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</si>
  <si>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</si>
  <si>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</si>
  <si>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</si>
  <si>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</si>
  <si>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</si>
  <si>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</si>
  <si>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</si>
  <si>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r>
      <rPr>
        <b/>
        <sz val="18"/>
        <rFont val="Times New Roman"/>
        <family val="1"/>
      </rPr>
      <t>2018</t>
    </r>
    <r>
      <rPr>
        <b/>
        <sz val="18"/>
        <rFont val="宋体"/>
        <charset val="134"/>
      </rPr>
      <t>年财政拨款收支总体情况表</t>
    </r>
  </si>
  <si>
    <t>项       目</t>
  </si>
  <si>
    <t>一般公共预算</t>
  </si>
  <si>
    <t>政府性基金预算</t>
  </si>
  <si>
    <t>一、一般公共预算拨款</t>
  </si>
  <si>
    <t xml:space="preserve">      经费拨款（补助）</t>
  </si>
  <si>
    <t>二、国防支出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</si>
  <si>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</si>
  <si>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</si>
  <si>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</si>
  <si>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</si>
  <si>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</si>
  <si>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其他收入</t>
  </si>
  <si>
    <t xml:space="preserve"> </t>
  </si>
  <si>
    <t>十八、国有资本经营预算支出</t>
  </si>
  <si>
    <t>十九、预备费</t>
  </si>
  <si>
    <t>二十、其他支出</t>
  </si>
  <si>
    <t>二一、债务还本支出</t>
  </si>
  <si>
    <t>二二、债务付息支出</t>
  </si>
  <si>
    <t>二三、债务发行费用支出</t>
  </si>
  <si>
    <t>本年收入总计</t>
  </si>
  <si>
    <t>本年支出总计</t>
  </si>
  <si>
    <t>2018年一般公共预算支出情况表</t>
  </si>
  <si>
    <t>2018年一般公共预算基本支出明细表</t>
  </si>
  <si>
    <t>经济科目名称</t>
  </si>
  <si>
    <t>2018预算数</t>
  </si>
  <si>
    <t>一、工资福利支出</t>
  </si>
  <si>
    <t>01</t>
  </si>
  <si>
    <t>02</t>
  </si>
  <si>
    <t>03</t>
  </si>
  <si>
    <t>06</t>
  </si>
  <si>
    <t>伙食费补助</t>
  </si>
  <si>
    <t>07</t>
  </si>
  <si>
    <t>08</t>
  </si>
  <si>
    <t>09</t>
  </si>
  <si>
    <t>10</t>
  </si>
  <si>
    <t>职工基本医疗保险缴费</t>
  </si>
  <si>
    <t>12</t>
  </si>
  <si>
    <t>13</t>
  </si>
  <si>
    <t>14</t>
  </si>
  <si>
    <t>99</t>
  </si>
  <si>
    <t>302</t>
  </si>
  <si>
    <t>二、商品和服务支出</t>
  </si>
  <si>
    <t>印刷费</t>
  </si>
  <si>
    <t>咨询费</t>
  </si>
  <si>
    <t>04</t>
  </si>
  <si>
    <t>手续费</t>
  </si>
  <si>
    <t>05</t>
  </si>
  <si>
    <t>11</t>
  </si>
  <si>
    <t>因公出国(境)费</t>
  </si>
  <si>
    <t>维修(护)费</t>
  </si>
  <si>
    <t>15</t>
  </si>
  <si>
    <t>16</t>
  </si>
  <si>
    <t>17</t>
  </si>
  <si>
    <t>18</t>
  </si>
  <si>
    <t>专用材料费</t>
  </si>
  <si>
    <t>24</t>
  </si>
  <si>
    <t>被装购置费</t>
  </si>
  <si>
    <t>25</t>
  </si>
  <si>
    <t>专用燃料费</t>
  </si>
  <si>
    <t>26</t>
  </si>
  <si>
    <t>27</t>
  </si>
  <si>
    <t>委托业务费</t>
  </si>
  <si>
    <t>28</t>
  </si>
  <si>
    <t>29</t>
  </si>
  <si>
    <t>31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</si>
  <si>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</si>
  <si>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</si>
  <si>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</si>
  <si>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</si>
  <si>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</si>
  <si>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</si>
  <si>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</si>
  <si>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</si>
  <si>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医疗费补助</t>
  </si>
  <si>
    <t>个人农业生产补贴</t>
  </si>
  <si>
    <t>其他对个人和家庭的补助支出</t>
  </si>
  <si>
    <t>2018年政府性基金预算支出情况表</t>
  </si>
  <si>
    <t xml:space="preserve"> 功能科目</t>
  </si>
  <si>
    <t>**</t>
  </si>
  <si>
    <t>说明：我单位没有政府性基金收入，也没有使用政府性基金支出的安排，故本表没有数据。</t>
  </si>
  <si>
    <t>2018年“三公”经费预算表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</si>
  <si>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</si>
  <si>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</si>
  <si>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</si>
  <si>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</si>
  <si>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</si>
  <si>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</si>
  <si>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项目支出绩效目标表</t>
  </si>
  <si>
    <t>金额</t>
  </si>
  <si>
    <t>项目产出目标</t>
  </si>
  <si>
    <t>项目效益目标</t>
  </si>
  <si>
    <t>定量目标</t>
  </si>
  <si>
    <t>定性目标</t>
  </si>
  <si>
    <t>数量目标</t>
  </si>
  <si>
    <t>质量目标</t>
  </si>
  <si>
    <t>时效目标</t>
  </si>
  <si>
    <t>成本目标</t>
  </si>
  <si>
    <t>经济效益</t>
  </si>
  <si>
    <t>社会效益</t>
  </si>
  <si>
    <t xml:space="preserve">环境效益 </t>
  </si>
  <si>
    <t>可持续影响</t>
  </si>
  <si>
    <t>服务对象满意度</t>
  </si>
  <si>
    <t>莲花镇人民政府</t>
  </si>
  <si>
    <t>12个村（社区）</t>
  </si>
  <si>
    <t>全面提升农村环境质量和生态文明水平</t>
  </si>
  <si>
    <t>2018年全年</t>
  </si>
  <si>
    <t>加大生态修复力度，强化资源回收再利用率，提升村民环保意识</t>
  </si>
  <si>
    <t>减少垃圾转运费，资源循环利用</t>
  </si>
  <si>
    <t>通过生态治理，教育和引导村民按照可持续发展的要求约束自己的生产生活方式，积极推行绿色生活方式</t>
  </si>
  <si>
    <t>通过改善村民的生活生产方式，保护和改善居住环境与生态环境，从而有效控制污染环境的问题。</t>
  </si>
  <si>
    <t>通过加强生态环保宣传教育，培养村民环保意识，促进村民逐步形成更加符合生态理念的价值观念，树立全面协调可持续的发展观</t>
  </si>
  <si>
    <t>满意</t>
  </si>
  <si>
    <t>全镇域生态环境得到有效的保护与修复
资源得到合理利用</t>
  </si>
  <si>
    <t>开展文明创建，树立道德标准</t>
  </si>
  <si>
    <t>提升村镇文明发展，创建全国文明村镇</t>
  </si>
  <si>
    <t>带动社会公益事业发展</t>
  </si>
  <si>
    <t>组织志愿者服务，提升村镇文明品牌形象</t>
  </si>
  <si>
    <t>结合志愿者服务，开展环保公益项目服务，保护全镇生态环境</t>
  </si>
  <si>
    <t>通过树立道德模范，宣扬道德文明标准，提高村民个人素养</t>
  </si>
  <si>
    <t>提高明确社会主义核心价值观的价值内涵，让全镇村民道德素质得到显著提高</t>
  </si>
  <si>
    <t>部门整体绩效目标表</t>
  </si>
  <si>
    <t>部门职能描述</t>
  </si>
  <si>
    <t>产出指标</t>
  </si>
  <si>
    <t>效益指标</t>
  </si>
  <si>
    <t>1、执行本级人民代表大会的决议和上级国家行政机关的决定和命令，发布决定和命令; 
2、执行本行政区域内的经济和社会发展计划、预算，管理本行政区域内的经济、教育、科学、文化、卫生、体育事业和财政、民政、公安、司法行政、计划生育等行政工作;
3、保护社会主义的全民所有的财产和劳动群众集体所有的财产，保护公民私人所有的合法财产，维护社会秩序，保障公民的人身权利、民主权利和其他权利;
4、保护各种经济组织的合法权益;
5、办理上级区委、区政府交办的其他事项。</t>
  </si>
  <si>
    <t>目标1：莲花集镇提质改造
目标2：水利建设
目标3：持续开展环境综合整治</t>
  </si>
  <si>
    <t>1：全面提升农村环境质量和生态文明水平
2：丰富群众的文化生活
3：提高政府公信力，扩大政府影响力</t>
  </si>
  <si>
    <t>单位
名称</t>
    <phoneticPr fontId="3" type="noConversion"/>
  </si>
  <si>
    <t>财政
拨款</t>
    <phoneticPr fontId="3" type="noConversion"/>
  </si>
  <si>
    <t>其他
资金</t>
    <phoneticPr fontId="3" type="noConversion"/>
  </si>
  <si>
    <t>整体
绩效
目标</t>
    <phoneticPr fontId="3" type="noConversion"/>
  </si>
  <si>
    <t>1：建立“一站式”服务窗口，实现“一站式、终点式、零距离”服务。以双枫西路为轴线，以滨河广场提质改造核心，着重实施莲花河景观带建设、小区道路白改黑、小区道路绿化提质、交通微循环治理、社区停车场建设、地下管网改造、门店招牌统一、增设小区路灯等建设项目，
2：山塘清淤达到70余口，冬修水利80余处
积极开展垃圾分类试点，在五丰村全面进行农村生活垃圾分类减量,从源头改善农村环境卫生，五丰村成功通过市级垃圾分类试点村验收。深入落实河长制，加强水资源保护，定期开展河流、水库、山塘巡查。切实加强重金属治理，实现土地休耕。</t>
    <phoneticPr fontId="3" type="noConversion"/>
  </si>
</sst>
</file>

<file path=xl/styles.xml><?xml version="1.0" encoding="utf-8"?>
<styleSheet xmlns="http://schemas.openxmlformats.org/spreadsheetml/2006/main">
  <numFmts count="11">
    <numFmt numFmtId="177" formatCode="_ &quot;￥&quot;* #,##0.00_ ;_ &quot;￥&quot;* \-#,##0.00_ ;_ &quot;￥&quot;* &quot;-&quot;??_ ;_ @_ "/>
    <numFmt numFmtId="178" formatCode="#,##0.00_);\(#,##0.00\)"/>
    <numFmt numFmtId="179" formatCode="#,##0.00;[Red]#,##0.00"/>
    <numFmt numFmtId="180" formatCode="0.00_ "/>
    <numFmt numFmtId="181" formatCode="#,##0.00_ "/>
    <numFmt numFmtId="182" formatCode=";;"/>
    <numFmt numFmtId="183" formatCode="#,##0.0000"/>
    <numFmt numFmtId="184" formatCode="0000"/>
    <numFmt numFmtId="185" formatCode="* #,##0.00;* \-#,##0.00;* &quot;&quot;??;@"/>
    <numFmt numFmtId="186" formatCode="#,##0.0_ "/>
    <numFmt numFmtId="187" formatCode="00"/>
  </numFmts>
  <fonts count="26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b/>
      <sz val="24"/>
      <color indexed="8"/>
      <name val="宋体"/>
      <charset val="134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b/>
      <sz val="24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9"/>
      <color rgb="FFFF0000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</cellStyleXfs>
  <cellXfs count="2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179" fontId="2" fillId="0" borderId="2" xfId="5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 wrapText="1"/>
    </xf>
    <xf numFmtId="180" fontId="0" fillId="0" borderId="0" xfId="0" applyNumberFormat="1">
      <alignment vertical="center"/>
    </xf>
    <xf numFmtId="180" fontId="1" fillId="0" borderId="0" xfId="0" applyNumberFormat="1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/>
    <xf numFmtId="0" fontId="6" fillId="0" borderId="17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183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6" fillId="0" borderId="18" xfId="0" applyNumberFormat="1" applyFont="1" applyFill="1" applyBorder="1" applyAlignment="1" applyProtection="1">
      <alignment horizontal="center" vertical="center"/>
    </xf>
    <xf numFmtId="0" fontId="0" fillId="0" borderId="16" xfId="0" applyNumberFormat="1" applyBorder="1" applyAlignment="1"/>
    <xf numFmtId="0" fontId="0" fillId="0" borderId="18" xfId="0" applyNumberFormat="1" applyBorder="1" applyAlignment="1"/>
    <xf numFmtId="0" fontId="0" fillId="0" borderId="18" xfId="0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 applyAlignment="1">
      <alignment horizontal="left" vertical="center"/>
    </xf>
    <xf numFmtId="0" fontId="0" fillId="0" borderId="2" xfId="0" applyBorder="1" applyAlignment="1">
      <alignment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/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1" fillId="2" borderId="2" xfId="0" applyNumberFormat="1" applyFont="1" applyFill="1" applyBorder="1" applyAlignment="1" applyProtection="1">
      <alignment horizontal="centerContinuous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Font="1" applyBorder="1" applyAlignment="1">
      <alignment vertical="center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>
      <alignment vertical="center"/>
    </xf>
    <xf numFmtId="0" fontId="11" fillId="0" borderId="0" xfId="0" applyNumberFormat="1" applyFont="1" applyFill="1" applyAlignment="1" applyProtection="1">
      <alignment vertical="center"/>
    </xf>
    <xf numFmtId="184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185" fontId="11" fillId="0" borderId="0" xfId="0" applyNumberFormat="1" applyFont="1" applyFill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Continuous" vertical="center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0" fontId="14" fillId="0" borderId="0" xfId="0" applyFont="1">
      <alignment vertical="center"/>
    </xf>
    <xf numFmtId="185" fontId="2" fillId="0" borderId="0" xfId="0" applyNumberFormat="1" applyFont="1" applyFill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85" fontId="11" fillId="0" borderId="0" xfId="0" applyNumberFormat="1" applyFont="1" applyFill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185" fontId="11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185" fontId="2" fillId="0" borderId="0" xfId="0" applyNumberFormat="1" applyFont="1" applyFill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85" fontId="1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186" fontId="11" fillId="0" borderId="0" xfId="0" applyNumberFormat="1" applyFont="1" applyFill="1" applyBorder="1" applyAlignment="1" applyProtection="1">
      <alignment horizontal="center" vertical="center" wrapText="1"/>
    </xf>
    <xf numFmtId="186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>
      <alignment vertical="center"/>
    </xf>
    <xf numFmtId="49" fontId="15" fillId="0" borderId="2" xfId="0" applyNumberFormat="1" applyFont="1" applyFill="1" applyBorder="1" applyAlignment="1">
      <alignment vertical="center" wrapText="1"/>
    </xf>
    <xf numFmtId="179" fontId="0" fillId="0" borderId="2" xfId="0" applyNumberFormat="1" applyFill="1" applyBorder="1">
      <alignment vertical="center"/>
    </xf>
    <xf numFmtId="179" fontId="15" fillId="0" borderId="2" xfId="0" applyNumberFormat="1" applyFont="1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80" fontId="0" fillId="0" borderId="0" xfId="0" applyNumberFormat="1" applyAlignment="1">
      <alignment horizontal="center" vertical="center"/>
    </xf>
    <xf numFmtId="187" fontId="2" fillId="2" borderId="0" xfId="0" applyNumberFormat="1" applyFont="1" applyFill="1" applyAlignment="1" applyProtection="1">
      <alignment horizontal="center" vertical="center" wrapText="1"/>
    </xf>
    <xf numFmtId="186" fontId="2" fillId="0" borderId="0" xfId="0" applyNumberFormat="1" applyFont="1" applyFill="1" applyAlignment="1" applyProtection="1">
      <alignment horizontal="center" vertical="center" wrapText="1"/>
    </xf>
    <xf numFmtId="180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2" borderId="2" xfId="0" applyNumberFormat="1" applyFont="1" applyFill="1" applyBorder="1" applyAlignment="1" applyProtection="1">
      <alignment horizontal="center" vertical="center" wrapText="1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>
      <alignment vertical="center"/>
    </xf>
    <xf numFmtId="180" fontId="0" fillId="0" borderId="2" xfId="0" applyNumberFormat="1" applyBorder="1" applyAlignment="1">
      <alignment horizontal="center" vertical="center"/>
    </xf>
    <xf numFmtId="186" fontId="11" fillId="0" borderId="0" xfId="0" applyNumberFormat="1" applyFont="1" applyFill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2" fontId="2" fillId="0" borderId="0" xfId="1" applyNumberFormat="1" applyFont="1" applyAlignment="1">
      <alignment horizontal="right" wrapText="1"/>
    </xf>
    <xf numFmtId="0" fontId="20" fillId="2" borderId="0" xfId="0" applyNumberFormat="1" applyFont="1" applyFill="1" applyAlignment="1" applyProtection="1">
      <alignment vertical="center" wrapText="1"/>
    </xf>
    <xf numFmtId="186" fontId="20" fillId="2" borderId="0" xfId="0" applyNumberFormat="1" applyFont="1" applyFill="1" applyAlignment="1" applyProtection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86" fontId="2" fillId="2" borderId="0" xfId="0" applyNumberFormat="1" applyFont="1" applyFill="1" applyAlignment="1" applyProtection="1">
      <alignment horizontal="right" vertical="center"/>
    </xf>
    <xf numFmtId="186" fontId="2" fillId="0" borderId="11" xfId="0" applyNumberFormat="1" applyFont="1" applyFill="1" applyBorder="1" applyAlignment="1" applyProtection="1">
      <alignment horizontal="centerContinuous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/>
    <xf numFmtId="4" fontId="0" fillId="0" borderId="13" xfId="0" applyNumberFormat="1" applyFont="1" applyFill="1" applyBorder="1" applyAlignment="1" applyProtection="1"/>
    <xf numFmtId="4" fontId="0" fillId="0" borderId="18" xfId="0" applyNumberFormat="1" applyFont="1" applyFill="1" applyBorder="1" applyAlignment="1" applyProtection="1"/>
    <xf numFmtId="186" fontId="6" fillId="2" borderId="0" xfId="0" applyNumberFormat="1" applyFont="1" applyFill="1" applyAlignment="1" applyProtection="1">
      <alignment horizontal="center"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/>
    <xf numFmtId="186" fontId="11" fillId="2" borderId="17" xfId="0" applyNumberFormat="1" applyFont="1" applyFill="1" applyBorder="1" applyAlignment="1" applyProtection="1">
      <alignment horizontal="right" vertical="center"/>
    </xf>
    <xf numFmtId="4" fontId="0" fillId="0" borderId="16" xfId="0" applyNumberFormat="1" applyFont="1" applyFill="1" applyBorder="1" applyAlignment="1" applyProtection="1"/>
    <xf numFmtId="4" fontId="0" fillId="0" borderId="2" xfId="0" applyNumberFormat="1" applyFont="1" applyFill="1" applyBorder="1" applyAlignment="1" applyProtection="1"/>
    <xf numFmtId="0" fontId="0" fillId="0" borderId="0" xfId="0" applyBorder="1">
      <alignment vertical="center"/>
    </xf>
    <xf numFmtId="0" fontId="18" fillId="0" borderId="0" xfId="5" applyFont="1" applyFill="1" applyAlignment="1">
      <alignment vertical="center"/>
    </xf>
    <xf numFmtId="0" fontId="3" fillId="0" borderId="0" xfId="5"/>
    <xf numFmtId="0" fontId="11" fillId="0" borderId="0" xfId="5" applyFont="1" applyFill="1" applyAlignment="1">
      <alignment horizontal="right" vertical="center"/>
    </xf>
    <xf numFmtId="0" fontId="2" fillId="3" borderId="0" xfId="5" applyFont="1" applyFill="1" applyAlignment="1">
      <alignment vertical="center"/>
    </xf>
    <xf numFmtId="0" fontId="2" fillId="0" borderId="0" xfId="5" applyFont="1" applyFill="1" applyAlignment="1">
      <alignment vertical="center"/>
    </xf>
    <xf numFmtId="0" fontId="11" fillId="0" borderId="17" xfId="0" applyNumberFormat="1" applyFont="1" applyFill="1" applyBorder="1" applyAlignment="1" applyProtection="1">
      <alignment vertical="center"/>
    </xf>
    <xf numFmtId="0" fontId="2" fillId="0" borderId="0" xfId="3" applyFont="1" applyAlignment="1">
      <alignment horizontal="center"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left" vertical="center" wrapText="1"/>
    </xf>
    <xf numFmtId="178" fontId="2" fillId="0" borderId="2" xfId="5" applyNumberFormat="1" applyFont="1" applyFill="1" applyBorder="1" applyAlignment="1" applyProtection="1">
      <alignment horizontal="right" vertical="center"/>
    </xf>
    <xf numFmtId="183" fontId="2" fillId="0" borderId="2" xfId="5" applyNumberFormat="1" applyFont="1" applyFill="1" applyBorder="1" applyAlignment="1" applyProtection="1">
      <alignment horizontal="left" vertical="center" wrapText="1"/>
    </xf>
    <xf numFmtId="179" fontId="3" fillId="0" borderId="2" xfId="5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>
      <alignment vertical="center"/>
    </xf>
    <xf numFmtId="178" fontId="15" fillId="0" borderId="2" xfId="0" applyNumberFormat="1" applyFont="1" applyFill="1" applyBorder="1" applyAlignment="1">
      <alignment horizontal="right" vertical="center"/>
    </xf>
    <xf numFmtId="0" fontId="2" fillId="3" borderId="2" xfId="5" applyFont="1" applyFill="1" applyBorder="1" applyAlignment="1">
      <alignment horizontal="left" vertical="center" wrapText="1"/>
    </xf>
    <xf numFmtId="179" fontId="3" fillId="3" borderId="2" xfId="5" applyNumberFormat="1" applyFont="1" applyFill="1" applyBorder="1" applyAlignment="1" applyProtection="1">
      <alignment horizontal="right" vertical="center"/>
    </xf>
    <xf numFmtId="0" fontId="0" fillId="3" borderId="2" xfId="0" applyFont="1" applyFill="1" applyBorder="1">
      <alignment vertical="center"/>
    </xf>
    <xf numFmtId="183" fontId="2" fillId="3" borderId="2" xfId="5" applyNumberFormat="1" applyFont="1" applyFill="1" applyBorder="1" applyAlignment="1" applyProtection="1">
      <alignment horizontal="left" vertical="center" wrapText="1"/>
    </xf>
    <xf numFmtId="178" fontId="2" fillId="0" borderId="2" xfId="5" applyNumberFormat="1" applyFont="1" applyFill="1" applyBorder="1" applyAlignment="1">
      <alignment horizontal="right" vertical="center"/>
    </xf>
    <xf numFmtId="0" fontId="2" fillId="0" borderId="2" xfId="5" applyFont="1" applyFill="1" applyBorder="1" applyAlignment="1">
      <alignment vertical="center"/>
    </xf>
    <xf numFmtId="179" fontId="21" fillId="3" borderId="2" xfId="5" applyNumberFormat="1" applyFont="1" applyFill="1" applyBorder="1" applyAlignment="1" applyProtection="1">
      <alignment horizontal="right" vertical="center"/>
    </xf>
    <xf numFmtId="179" fontId="15" fillId="0" borderId="2" xfId="0" applyNumberFormat="1" applyFont="1" applyBorder="1" applyAlignment="1">
      <alignment horizontal="right" vertical="center"/>
    </xf>
    <xf numFmtId="4" fontId="2" fillId="0" borderId="2" xfId="5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>
      <alignment vertical="center"/>
    </xf>
    <xf numFmtId="179" fontId="0" fillId="0" borderId="2" xfId="0" applyNumberFormat="1" applyFill="1" applyBorder="1" applyAlignment="1">
      <alignment horizontal="right" vertical="center"/>
    </xf>
    <xf numFmtId="179" fontId="3" fillId="0" borderId="2" xfId="5" applyNumberFormat="1" applyFill="1" applyBorder="1" applyAlignment="1">
      <alignment horizontal="right" vertical="center"/>
    </xf>
    <xf numFmtId="178" fontId="2" fillId="0" borderId="2" xfId="5" applyNumberFormat="1" applyFont="1" applyBorder="1" applyAlignment="1">
      <alignment horizontal="right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16" fillId="0" borderId="0" xfId="3" applyNumberFormat="1" applyFont="1" applyFill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177" fontId="16" fillId="0" borderId="0" xfId="0" applyNumberFormat="1" applyFont="1" applyFill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86" fontId="2" fillId="0" borderId="11" xfId="0" applyNumberFormat="1" applyFont="1" applyFill="1" applyBorder="1" applyAlignment="1" applyProtection="1">
      <alignment horizontal="center" vertical="center" wrapText="1"/>
    </xf>
    <xf numFmtId="186" fontId="2" fillId="0" borderId="16" xfId="0" applyNumberFormat="1" applyFont="1" applyFill="1" applyBorder="1" applyAlignment="1" applyProtection="1">
      <alignment horizontal="center" vertical="center" wrapText="1"/>
    </xf>
    <xf numFmtId="187" fontId="16" fillId="0" borderId="0" xfId="0" applyNumberFormat="1" applyFont="1" applyFill="1" applyAlignment="1" applyProtection="1">
      <alignment horizontal="center" vertical="center" wrapText="1"/>
    </xf>
    <xf numFmtId="180" fontId="16" fillId="0" borderId="0" xfId="0" applyNumberFormat="1" applyFont="1" applyFill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11" fillId="2" borderId="11" xfId="0" applyNumberFormat="1" applyFont="1" applyFill="1" applyBorder="1" applyAlignment="1" applyProtection="1">
      <alignment horizontal="center" vertical="center" wrapText="1"/>
    </xf>
    <xf numFmtId="180" fontId="11" fillId="2" borderId="16" xfId="0" applyNumberFormat="1" applyFont="1" applyFill="1" applyBorder="1" applyAlignment="1" applyProtection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</xf>
    <xf numFmtId="180" fontId="2" fillId="0" borderId="16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5" fontId="13" fillId="0" borderId="0" xfId="0" applyNumberFormat="1" applyFont="1" applyFill="1" applyAlignment="1" applyProtection="1">
      <alignment horizontal="center" vertical="center"/>
    </xf>
    <xf numFmtId="186" fontId="11" fillId="0" borderId="0" xfId="0" applyNumberFormat="1" applyFont="1" applyFill="1" applyBorder="1" applyAlignment="1" applyProtection="1">
      <alignment horizontal="center" vertical="center" wrapText="1"/>
    </xf>
    <xf numFmtId="184" fontId="2" fillId="0" borderId="17" xfId="0" applyNumberFormat="1" applyFont="1" applyFill="1" applyBorder="1" applyAlignment="1" applyProtection="1">
      <alignment horizontal="left" vertical="center"/>
    </xf>
    <xf numFmtId="186" fontId="2" fillId="0" borderId="0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185" fontId="11" fillId="0" borderId="0" xfId="0" applyNumberFormat="1" applyFont="1" applyFill="1" applyAlignment="1" applyProtection="1">
      <alignment horizontal="right" vertical="center"/>
    </xf>
    <xf numFmtId="185" fontId="2" fillId="0" borderId="17" xfId="0" applyNumberFormat="1" applyFont="1" applyFill="1" applyBorder="1" applyAlignment="1" applyProtection="1">
      <alignment horizontal="right"/>
    </xf>
    <xf numFmtId="0" fontId="2" fillId="2" borderId="16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185" fontId="2" fillId="2" borderId="2" xfId="0" applyNumberFormat="1" applyFont="1" applyFill="1" applyBorder="1" applyAlignment="1" applyProtection="1">
      <alignment horizontal="center" vertical="center" wrapText="1"/>
    </xf>
    <xf numFmtId="185" fontId="2" fillId="2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49" fontId="6" fillId="0" borderId="17" xfId="0" applyNumberFormat="1" applyFont="1" applyFill="1" applyBorder="1" applyAlignment="1" applyProtection="1">
      <alignment horizontal="left" vertical="center"/>
    </xf>
    <xf numFmtId="49" fontId="10" fillId="0" borderId="17" xfId="0" applyNumberFormat="1" applyFont="1" applyFill="1" applyBorder="1" applyAlignment="1" applyProtection="1">
      <alignment horizontal="left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0" borderId="3" xfId="0" applyFont="1" applyBorder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80" fontId="23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>
      <alignment vertical="center"/>
    </xf>
    <xf numFmtId="0" fontId="23" fillId="0" borderId="7" xfId="0" applyFont="1" applyBorder="1" applyAlignment="1">
      <alignment horizontal="center" vertical="center"/>
    </xf>
    <xf numFmtId="180" fontId="23" fillId="0" borderId="6" xfId="0" applyNumberFormat="1" applyFont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3" xfId="0" applyFont="1" applyBorder="1">
      <alignment vertical="center"/>
    </xf>
    <xf numFmtId="0" fontId="23" fillId="0" borderId="1" xfId="0" applyFont="1" applyBorder="1">
      <alignment vertical="center"/>
    </xf>
    <xf numFmtId="180" fontId="23" fillId="0" borderId="1" xfId="0" applyNumberFormat="1" applyFont="1" applyBorder="1">
      <alignment vertical="center"/>
    </xf>
    <xf numFmtId="181" fontId="25" fillId="0" borderId="9" xfId="7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justify" vertical="center"/>
    </xf>
    <xf numFmtId="49" fontId="23" fillId="0" borderId="6" xfId="0" applyNumberFormat="1" applyFont="1" applyFill="1" applyBorder="1" applyAlignment="1">
      <alignment vertical="center" wrapText="1"/>
    </xf>
    <xf numFmtId="180" fontId="23" fillId="0" borderId="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23" fillId="0" borderId="2" xfId="0" applyFont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vertical="center" wrapText="1"/>
    </xf>
    <xf numFmtId="181" fontId="25" fillId="0" borderId="1" xfId="9" applyNumberFormat="1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8" xfId="0" applyNumberFormat="1" applyFont="1" applyFill="1" applyBorder="1" applyAlignment="1">
      <alignment vertical="center" wrapText="1"/>
    </xf>
  </cellXfs>
  <cellStyles count="10">
    <cellStyle name="百分比" xfId="1" builtinId="5"/>
    <cellStyle name="百分比 2" xfId="2"/>
    <cellStyle name="百分比 3" xfId="3"/>
    <cellStyle name="常规" xfId="0" builtinId="0"/>
    <cellStyle name="常规 17" xfId="9"/>
    <cellStyle name="常规 2" xfId="4"/>
    <cellStyle name="常规 3" xfId="5"/>
    <cellStyle name="常规 4" xfId="7"/>
    <cellStyle name="千位分隔 2" xfId="6"/>
    <cellStyle name="千位分隔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showGridLines="0" workbookViewId="0">
      <selection activeCell="E12" sqref="E12"/>
    </sheetView>
  </sheetViews>
  <sheetFormatPr defaultColWidth="9" defaultRowHeight="24.75" customHeight="1"/>
  <cols>
    <col min="1" max="1" width="40.875" customWidth="1"/>
    <col min="2" max="2" width="11.75" customWidth="1"/>
    <col min="3" max="3" width="32.5" style="13" customWidth="1"/>
    <col min="4" max="4" width="12.125" customWidth="1"/>
    <col min="5" max="5" width="26.375" customWidth="1"/>
    <col min="6" max="6" width="13" customWidth="1"/>
  </cols>
  <sheetData>
    <row r="1" spans="1:6" ht="24.75" customHeight="1">
      <c r="A1" s="141"/>
      <c r="B1" s="142"/>
      <c r="C1" s="69"/>
      <c r="D1" s="142"/>
      <c r="E1" s="142"/>
      <c r="F1" s="143"/>
    </row>
    <row r="2" spans="1:6" ht="35.25" customHeight="1">
      <c r="A2" s="171" t="s">
        <v>0</v>
      </c>
      <c r="B2" s="171"/>
      <c r="C2" s="171"/>
      <c r="D2" s="171"/>
      <c r="E2" s="171"/>
      <c r="F2" s="171"/>
    </row>
    <row r="3" spans="1:6" ht="24.75" customHeight="1">
      <c r="A3" s="144" t="s">
        <v>1</v>
      </c>
      <c r="B3" s="145"/>
      <c r="C3" s="146"/>
      <c r="D3" s="145"/>
      <c r="E3" s="147"/>
      <c r="F3" s="143" t="s">
        <v>2</v>
      </c>
    </row>
    <row r="4" spans="1:6" ht="24.75" customHeight="1">
      <c r="A4" s="172" t="s">
        <v>3</v>
      </c>
      <c r="B4" s="172"/>
      <c r="C4" s="49" t="s">
        <v>4</v>
      </c>
      <c r="D4" s="172" t="s">
        <v>4</v>
      </c>
      <c r="E4" s="172"/>
      <c r="F4" s="172"/>
    </row>
    <row r="5" spans="1:6" ht="24.75" customHeight="1">
      <c r="A5" s="148" t="s">
        <v>5</v>
      </c>
      <c r="B5" s="149" t="s">
        <v>6</v>
      </c>
      <c r="C5" s="50" t="s">
        <v>5</v>
      </c>
      <c r="D5" s="149" t="s">
        <v>6</v>
      </c>
      <c r="E5" s="148" t="s">
        <v>5</v>
      </c>
      <c r="F5" s="149" t="s">
        <v>6</v>
      </c>
    </row>
    <row r="6" spans="1:6" s="97" customFormat="1" ht="24.75" customHeight="1">
      <c r="A6" s="150" t="s">
        <v>7</v>
      </c>
      <c r="B6" s="151">
        <v>4840</v>
      </c>
      <c r="C6" s="150" t="s">
        <v>8</v>
      </c>
      <c r="D6" s="151">
        <v>3130.44</v>
      </c>
      <c r="E6" s="152" t="s">
        <v>9</v>
      </c>
      <c r="F6" s="153">
        <v>2118.71</v>
      </c>
    </row>
    <row r="7" spans="1:6" s="97" customFormat="1" ht="24.75" customHeight="1">
      <c r="A7" s="154" t="s">
        <v>10</v>
      </c>
      <c r="B7" s="155"/>
      <c r="C7" s="150" t="s">
        <v>11</v>
      </c>
      <c r="D7" s="155">
        <v>100.6</v>
      </c>
      <c r="E7" s="156" t="s">
        <v>12</v>
      </c>
      <c r="F7" s="157">
        <v>2721.29</v>
      </c>
    </row>
    <row r="8" spans="1:6" s="97" customFormat="1" ht="24.75" customHeight="1">
      <c r="A8" s="60" t="s">
        <v>13</v>
      </c>
      <c r="B8" s="151"/>
      <c r="C8" s="150" t="s">
        <v>14</v>
      </c>
      <c r="D8" s="151"/>
      <c r="E8" s="158" t="s">
        <v>15</v>
      </c>
      <c r="F8" s="157"/>
    </row>
    <row r="9" spans="1:6" s="97" customFormat="1" ht="24.75" customHeight="1">
      <c r="A9" s="58" t="s">
        <v>16</v>
      </c>
      <c r="B9" s="151"/>
      <c r="C9" s="150" t="s">
        <v>17</v>
      </c>
      <c r="D9" s="151"/>
      <c r="E9" s="156" t="s">
        <v>18</v>
      </c>
      <c r="F9" s="157"/>
    </row>
    <row r="10" spans="1:6" s="97" customFormat="1" ht="24.75" customHeight="1">
      <c r="A10" s="58" t="s">
        <v>19</v>
      </c>
      <c r="B10" s="151"/>
      <c r="C10" s="150" t="s">
        <v>20</v>
      </c>
      <c r="D10" s="151"/>
      <c r="E10" s="156" t="s">
        <v>21</v>
      </c>
      <c r="F10" s="157"/>
    </row>
    <row r="11" spans="1:6" s="97" customFormat="1" ht="24.75" customHeight="1">
      <c r="A11" s="58" t="s">
        <v>22</v>
      </c>
      <c r="B11" s="151"/>
      <c r="C11" s="150" t="s">
        <v>23</v>
      </c>
      <c r="D11" s="151">
        <v>154</v>
      </c>
      <c r="E11" s="159"/>
      <c r="F11" s="157"/>
    </row>
    <row r="12" spans="1:6" s="97" customFormat="1" ht="24.75" customHeight="1">
      <c r="A12" s="58" t="s">
        <v>24</v>
      </c>
      <c r="B12" s="160"/>
      <c r="C12" s="150" t="s">
        <v>25</v>
      </c>
      <c r="D12" s="160">
        <v>147.96</v>
      </c>
      <c r="E12" s="156"/>
      <c r="F12" s="157"/>
    </row>
    <row r="13" spans="1:6" s="97" customFormat="1" ht="24.75" customHeight="1">
      <c r="A13" s="61" t="s">
        <v>26</v>
      </c>
      <c r="B13" s="160"/>
      <c r="C13" s="150" t="s">
        <v>27</v>
      </c>
      <c r="D13" s="160">
        <v>108</v>
      </c>
      <c r="E13" s="156"/>
      <c r="F13" s="157"/>
    </row>
    <row r="14" spans="1:6" s="97" customFormat="1" ht="24.75" customHeight="1">
      <c r="A14" s="161" t="s">
        <v>28</v>
      </c>
      <c r="B14" s="160"/>
      <c r="C14" s="150" t="s">
        <v>29</v>
      </c>
      <c r="D14" s="160">
        <v>436</v>
      </c>
      <c r="E14" s="156"/>
      <c r="F14" s="157"/>
    </row>
    <row r="15" spans="1:6" ht="24.75" customHeight="1">
      <c r="A15" s="12" t="s">
        <v>30</v>
      </c>
      <c r="B15" s="160"/>
      <c r="C15" s="150" t="s">
        <v>31</v>
      </c>
      <c r="D15" s="160">
        <v>711</v>
      </c>
      <c r="E15" s="12"/>
      <c r="F15" s="162"/>
    </row>
    <row r="16" spans="1:6" ht="24.75" customHeight="1">
      <c r="A16" s="12" t="s">
        <v>32</v>
      </c>
      <c r="B16" s="160"/>
      <c r="C16" s="150" t="s">
        <v>33</v>
      </c>
      <c r="D16" s="160">
        <v>40</v>
      </c>
      <c r="E16" s="12"/>
      <c r="F16" s="163"/>
    </row>
    <row r="17" spans="1:6" s="97" customFormat="1" ht="24.75" customHeight="1">
      <c r="A17" s="164" t="s">
        <v>34</v>
      </c>
      <c r="B17" s="151"/>
      <c r="C17" s="150" t="s">
        <v>35</v>
      </c>
      <c r="D17" s="151">
        <v>11</v>
      </c>
      <c r="E17" s="165"/>
      <c r="F17" s="166"/>
    </row>
    <row r="18" spans="1:6" s="97" customFormat="1" ht="24.75" customHeight="1">
      <c r="A18" s="164" t="s">
        <v>36</v>
      </c>
      <c r="B18" s="151"/>
      <c r="C18" s="150" t="s">
        <v>37</v>
      </c>
      <c r="D18" s="151">
        <v>1</v>
      </c>
      <c r="E18" s="150"/>
      <c r="F18" s="166"/>
    </row>
    <row r="19" spans="1:6" s="97" customFormat="1" ht="24.75" customHeight="1">
      <c r="A19" s="164" t="s">
        <v>38</v>
      </c>
      <c r="B19" s="151"/>
      <c r="C19" s="150" t="s">
        <v>39</v>
      </c>
      <c r="D19" s="151"/>
      <c r="E19" s="165"/>
      <c r="F19" s="166"/>
    </row>
    <row r="20" spans="1:6" s="97" customFormat="1" ht="24.75" customHeight="1">
      <c r="A20" s="165"/>
      <c r="B20" s="151"/>
      <c r="C20" s="150" t="s">
        <v>40</v>
      </c>
      <c r="D20" s="151"/>
      <c r="E20" s="148"/>
      <c r="F20" s="167"/>
    </row>
    <row r="21" spans="1:6" ht="24.75" customHeight="1">
      <c r="A21" s="12"/>
      <c r="B21" s="168"/>
      <c r="C21" s="150" t="s">
        <v>41</v>
      </c>
      <c r="D21" s="168"/>
      <c r="E21" s="148"/>
      <c r="F21" s="167"/>
    </row>
    <row r="22" spans="1:6" s="97" customFormat="1" ht="24.75" customHeight="1">
      <c r="A22" s="165"/>
      <c r="B22" s="160"/>
      <c r="C22" s="150" t="s">
        <v>42</v>
      </c>
      <c r="D22" s="160"/>
      <c r="E22" s="169"/>
      <c r="F22" s="167"/>
    </row>
    <row r="23" spans="1:6" s="140" customFormat="1" ht="24.75" customHeight="1">
      <c r="A23" s="169" t="s">
        <v>43</v>
      </c>
      <c r="B23" s="12">
        <v>4840</v>
      </c>
      <c r="C23" s="150" t="s">
        <v>44</v>
      </c>
      <c r="D23" s="12"/>
      <c r="E23" s="169" t="s">
        <v>45</v>
      </c>
      <c r="F23" s="12">
        <v>4840</v>
      </c>
    </row>
    <row r="24" spans="1:6" s="140" customFormat="1" ht="24.75" customHeight="1">
      <c r="A24" s="164" t="s">
        <v>46</v>
      </c>
      <c r="B24" s="151"/>
      <c r="C24" s="150" t="s">
        <v>47</v>
      </c>
      <c r="D24" s="12"/>
      <c r="E24" s="12"/>
      <c r="F24" s="166"/>
    </row>
    <row r="25" spans="1:6" s="140" customFormat="1" ht="24.75" customHeight="1">
      <c r="A25" s="164" t="s">
        <v>48</v>
      </c>
      <c r="B25" s="151"/>
      <c r="C25" s="150" t="s">
        <v>49</v>
      </c>
      <c r="D25" s="12"/>
      <c r="E25" s="12"/>
      <c r="F25" s="166"/>
    </row>
    <row r="26" spans="1:6" s="140" customFormat="1" ht="24.75" customHeight="1">
      <c r="A26" s="164" t="s">
        <v>50</v>
      </c>
      <c r="B26" s="151"/>
      <c r="C26" s="150" t="s">
        <v>51</v>
      </c>
      <c r="D26" s="12"/>
      <c r="E26" s="150" t="s">
        <v>52</v>
      </c>
      <c r="F26" s="166"/>
    </row>
    <row r="27" spans="1:6" s="140" customFormat="1" ht="24.75" customHeight="1">
      <c r="A27" s="164" t="s">
        <v>53</v>
      </c>
      <c r="B27" s="151"/>
      <c r="C27" s="150" t="s">
        <v>54</v>
      </c>
      <c r="D27" s="12"/>
      <c r="E27" s="148"/>
      <c r="F27" s="167"/>
    </row>
    <row r="28" spans="1:6" s="140" customFormat="1" ht="24.75" customHeight="1">
      <c r="A28" s="150"/>
      <c r="B28" s="168"/>
      <c r="C28" s="170" t="s">
        <v>55</v>
      </c>
      <c r="D28" s="12">
        <f>SUM(D6:D27)</f>
        <v>4840</v>
      </c>
      <c r="E28" s="148"/>
      <c r="F28" s="167"/>
    </row>
    <row r="29" spans="1:6" s="140" customFormat="1" ht="24.75" customHeight="1">
      <c r="A29" s="169" t="s">
        <v>56</v>
      </c>
      <c r="B29" s="160">
        <v>4840</v>
      </c>
      <c r="C29" s="170" t="s">
        <v>57</v>
      </c>
      <c r="D29" s="12">
        <v>4840</v>
      </c>
      <c r="E29" s="169" t="s">
        <v>57</v>
      </c>
      <c r="F29" s="167">
        <v>4840</v>
      </c>
    </row>
  </sheetData>
  <sheetProtection formatCells="0" formatColumns="0" formatRows="0"/>
  <mergeCells count="3">
    <mergeCell ref="A2:F2"/>
    <mergeCell ref="A4:B4"/>
    <mergeCell ref="D4:F4"/>
  </mergeCells>
  <phoneticPr fontId="25" type="noConversion"/>
  <printOptions horizontalCentered="1"/>
  <pageMargins left="0.196527777777778" right="0.196527777777778" top="0.74791666666666701" bottom="0.74791666666666701" header="0.31388888888888899" footer="0.31388888888888899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workbookViewId="0">
      <selection activeCell="G14" sqref="G14"/>
    </sheetView>
  </sheetViews>
  <sheetFormatPr defaultColWidth="9" defaultRowHeight="13.5"/>
  <cols>
    <col min="1" max="2" width="11.625" customWidth="1"/>
    <col min="3" max="3" width="35.625" customWidth="1"/>
    <col min="4" max="4" width="19.125" customWidth="1"/>
  </cols>
  <sheetData>
    <row r="1" spans="1:7" s="13" customFormat="1" ht="33" customHeight="1">
      <c r="A1" s="242" t="s">
        <v>353</v>
      </c>
      <c r="B1" s="242"/>
      <c r="C1" s="242"/>
      <c r="D1" s="242"/>
    </row>
    <row r="2" spans="1:7" s="13" customFormat="1" ht="8.25" customHeight="1">
      <c r="A2" s="21"/>
      <c r="B2" s="21"/>
      <c r="C2" s="21"/>
      <c r="D2" s="21"/>
    </row>
    <row r="3" spans="1:7" s="13" customFormat="1" ht="20.25" customHeight="1">
      <c r="A3" s="243" t="s">
        <v>277</v>
      </c>
      <c r="B3" s="243"/>
      <c r="C3" s="243"/>
      <c r="D3" s="22" t="s">
        <v>59</v>
      </c>
    </row>
    <row r="4" spans="1:7" s="13" customFormat="1" ht="20.25" customHeight="1">
      <c r="A4" s="244" t="s">
        <v>77</v>
      </c>
      <c r="B4" s="244"/>
      <c r="C4" s="24" t="s">
        <v>354</v>
      </c>
      <c r="D4" s="25" t="s">
        <v>355</v>
      </c>
      <c r="G4" s="26"/>
    </row>
    <row r="5" spans="1:7" s="13" customFormat="1" ht="20.25" customHeight="1">
      <c r="A5" s="23" t="s">
        <v>79</v>
      </c>
      <c r="B5" s="27" t="s">
        <v>80</v>
      </c>
      <c r="C5" s="27"/>
      <c r="D5" s="25"/>
      <c r="G5" s="26"/>
    </row>
    <row r="6" spans="1:7" s="13" customFormat="1" ht="20.25" customHeight="1">
      <c r="A6" s="28"/>
      <c r="B6" s="29"/>
      <c r="C6" s="30" t="s">
        <v>76</v>
      </c>
      <c r="D6" s="19">
        <f>D7+D21+D49</f>
        <v>2118.71</v>
      </c>
    </row>
    <row r="7" spans="1:7" s="13" customFormat="1" ht="20.25" customHeight="1">
      <c r="A7" s="31">
        <v>301</v>
      </c>
      <c r="B7" s="32"/>
      <c r="C7" s="33" t="s">
        <v>356</v>
      </c>
      <c r="D7" s="34">
        <f>SUM(D8:D20)</f>
        <v>1874.86</v>
      </c>
    </row>
    <row r="8" spans="1:7" s="13" customFormat="1" ht="20.25" customHeight="1">
      <c r="A8" s="31"/>
      <c r="B8" s="32" t="s">
        <v>357</v>
      </c>
      <c r="C8" s="35" t="s">
        <v>285</v>
      </c>
      <c r="D8" s="36">
        <v>217.32</v>
      </c>
    </row>
    <row r="9" spans="1:7" s="13" customFormat="1" ht="20.25" customHeight="1">
      <c r="A9" s="31"/>
      <c r="B9" s="32" t="s">
        <v>358</v>
      </c>
      <c r="C9" s="35" t="s">
        <v>286</v>
      </c>
      <c r="D9" s="36">
        <v>227.24</v>
      </c>
    </row>
    <row r="10" spans="1:7" s="13" customFormat="1" ht="20.25" customHeight="1">
      <c r="A10" s="31"/>
      <c r="B10" s="32" t="s">
        <v>359</v>
      </c>
      <c r="C10" s="35" t="s">
        <v>287</v>
      </c>
      <c r="D10" s="19">
        <v>470.15</v>
      </c>
    </row>
    <row r="11" spans="1:7" s="13" customFormat="1" ht="20.25" customHeight="1">
      <c r="A11" s="31"/>
      <c r="B11" s="32" t="s">
        <v>360</v>
      </c>
      <c r="C11" s="35" t="s">
        <v>361</v>
      </c>
      <c r="D11" s="19">
        <v>27.26</v>
      </c>
    </row>
    <row r="12" spans="1:7" s="13" customFormat="1" ht="20.25" customHeight="1">
      <c r="A12" s="31"/>
      <c r="B12" s="32" t="s">
        <v>362</v>
      </c>
      <c r="C12" s="35" t="s">
        <v>288</v>
      </c>
      <c r="D12" s="36"/>
      <c r="E12" s="26"/>
    </row>
    <row r="13" spans="1:7" s="13" customFormat="1" ht="20.25" customHeight="1">
      <c r="A13" s="31"/>
      <c r="B13" s="31" t="s">
        <v>363</v>
      </c>
      <c r="C13" s="35" t="s">
        <v>293</v>
      </c>
      <c r="D13" s="36">
        <v>88.91</v>
      </c>
    </row>
    <row r="14" spans="1:7" s="13" customFormat="1" ht="20.25" customHeight="1">
      <c r="A14" s="31"/>
      <c r="B14" s="31" t="s">
        <v>364</v>
      </c>
      <c r="C14" s="35" t="s">
        <v>294</v>
      </c>
      <c r="D14" s="19">
        <v>35.57</v>
      </c>
    </row>
    <row r="15" spans="1:7" s="13" customFormat="1" ht="20.25" customHeight="1">
      <c r="A15" s="31"/>
      <c r="B15" s="32" t="s">
        <v>365</v>
      </c>
      <c r="C15" s="35" t="s">
        <v>366</v>
      </c>
      <c r="D15" s="34">
        <v>35.57</v>
      </c>
    </row>
    <row r="16" spans="1:7" s="13" customFormat="1" ht="20.25" customHeight="1">
      <c r="A16" s="31"/>
      <c r="B16" s="32">
        <v>11</v>
      </c>
      <c r="C16" s="37" t="s">
        <v>290</v>
      </c>
      <c r="D16" s="36">
        <v>31.12</v>
      </c>
      <c r="E16" s="26"/>
    </row>
    <row r="17" spans="1:5" s="13" customFormat="1" ht="20.25" customHeight="1">
      <c r="A17" s="31"/>
      <c r="B17" s="31" t="s">
        <v>367</v>
      </c>
      <c r="C17" s="35" t="s">
        <v>292</v>
      </c>
      <c r="D17" s="36">
        <v>64.37</v>
      </c>
    </row>
    <row r="18" spans="1:5" s="13" customFormat="1" ht="20.25" customHeight="1">
      <c r="A18" s="31"/>
      <c r="B18" s="31" t="s">
        <v>368</v>
      </c>
      <c r="C18" s="35" t="s">
        <v>282</v>
      </c>
      <c r="D18" s="19">
        <v>100.39</v>
      </c>
    </row>
    <row r="19" spans="1:5" s="13" customFormat="1" ht="20.25" customHeight="1">
      <c r="A19" s="31"/>
      <c r="B19" s="32" t="s">
        <v>369</v>
      </c>
      <c r="C19" s="35" t="s">
        <v>304</v>
      </c>
      <c r="D19" s="19"/>
    </row>
    <row r="20" spans="1:5" s="13" customFormat="1" ht="20.25" customHeight="1">
      <c r="A20" s="31"/>
      <c r="B20" s="32" t="s">
        <v>370</v>
      </c>
      <c r="C20" s="35" t="s">
        <v>283</v>
      </c>
      <c r="D20" s="19">
        <v>576.96</v>
      </c>
    </row>
    <row r="21" spans="1:5" s="13" customFormat="1" ht="20.25" customHeight="1">
      <c r="A21" s="31" t="s">
        <v>371</v>
      </c>
      <c r="B21" s="32"/>
      <c r="C21" s="35" t="s">
        <v>372</v>
      </c>
      <c r="D21" s="36">
        <f>SUM(D22:D48)</f>
        <v>121.38</v>
      </c>
    </row>
    <row r="22" spans="1:5" s="13" customFormat="1" ht="20.25" customHeight="1">
      <c r="A22" s="31"/>
      <c r="B22" s="32" t="s">
        <v>357</v>
      </c>
      <c r="C22" s="35" t="s">
        <v>311</v>
      </c>
      <c r="D22" s="36">
        <v>49.7</v>
      </c>
    </row>
    <row r="23" spans="1:5" s="13" customFormat="1" ht="20.25" customHeight="1">
      <c r="A23" s="31"/>
      <c r="B23" s="32" t="s">
        <v>358</v>
      </c>
      <c r="C23" s="35" t="s">
        <v>373</v>
      </c>
      <c r="D23" s="36"/>
    </row>
    <row r="24" spans="1:5" s="13" customFormat="1" ht="20.25" customHeight="1">
      <c r="A24" s="31"/>
      <c r="B24" s="32" t="s">
        <v>359</v>
      </c>
      <c r="C24" s="35" t="s">
        <v>374</v>
      </c>
      <c r="D24" s="36"/>
    </row>
    <row r="25" spans="1:5" s="13" customFormat="1" ht="20.25" customHeight="1">
      <c r="A25" s="31"/>
      <c r="B25" s="32" t="s">
        <v>375</v>
      </c>
      <c r="C25" s="35" t="s">
        <v>376</v>
      </c>
      <c r="D25" s="36"/>
      <c r="E25" s="26"/>
    </row>
    <row r="26" spans="1:5" s="13" customFormat="1" ht="20.25" customHeight="1">
      <c r="A26" s="31"/>
      <c r="B26" s="32" t="s">
        <v>377</v>
      </c>
      <c r="C26" s="35" t="s">
        <v>313</v>
      </c>
      <c r="D26" s="36"/>
    </row>
    <row r="27" spans="1:5" s="13" customFormat="1" ht="19.5" customHeight="1">
      <c r="A27" s="31"/>
      <c r="B27" s="32" t="s">
        <v>360</v>
      </c>
      <c r="C27" s="35" t="s">
        <v>314</v>
      </c>
      <c r="D27" s="36"/>
    </row>
    <row r="28" spans="1:5" s="13" customFormat="1" ht="20.25" customHeight="1">
      <c r="A28" s="31"/>
      <c r="B28" s="32" t="s">
        <v>362</v>
      </c>
      <c r="C28" s="35" t="s">
        <v>315</v>
      </c>
      <c r="D28" s="36"/>
    </row>
    <row r="29" spans="1:5" s="13" customFormat="1" ht="20.25" customHeight="1">
      <c r="A29" s="31"/>
      <c r="B29" s="32" t="s">
        <v>363</v>
      </c>
      <c r="C29" s="35" t="s">
        <v>316</v>
      </c>
      <c r="D29" s="36"/>
      <c r="E29" s="26"/>
    </row>
    <row r="30" spans="1:5" s="13" customFormat="1" ht="20.25" customHeight="1">
      <c r="A30" s="31"/>
      <c r="B30" s="32" t="s">
        <v>364</v>
      </c>
      <c r="C30" s="35" t="s">
        <v>317</v>
      </c>
      <c r="D30" s="36"/>
    </row>
    <row r="31" spans="1:5" s="13" customFormat="1" ht="20.25" customHeight="1">
      <c r="A31" s="31"/>
      <c r="B31" s="32" t="s">
        <v>378</v>
      </c>
      <c r="C31" s="35" t="s">
        <v>318</v>
      </c>
      <c r="D31" s="36">
        <v>12.43</v>
      </c>
    </row>
    <row r="32" spans="1:5" s="13" customFormat="1" ht="20.25" customHeight="1">
      <c r="A32" s="31"/>
      <c r="B32" s="32" t="s">
        <v>367</v>
      </c>
      <c r="C32" s="35" t="s">
        <v>379</v>
      </c>
      <c r="D32" s="36"/>
    </row>
    <row r="33" spans="1:5" s="13" customFormat="1" ht="20.25" customHeight="1">
      <c r="A33" s="31"/>
      <c r="B33" s="32" t="s">
        <v>368</v>
      </c>
      <c r="C33" s="35" t="s">
        <v>380</v>
      </c>
      <c r="D33" s="36"/>
      <c r="E33" s="26"/>
    </row>
    <row r="34" spans="1:5" s="13" customFormat="1" ht="20.25" customHeight="1">
      <c r="A34" s="31"/>
      <c r="B34" s="32" t="s">
        <v>369</v>
      </c>
      <c r="C34" s="35" t="s">
        <v>320</v>
      </c>
      <c r="D34" s="19"/>
    </row>
    <row r="35" spans="1:5" s="13" customFormat="1" ht="20.25" customHeight="1">
      <c r="A35" s="31"/>
      <c r="B35" s="32" t="s">
        <v>381</v>
      </c>
      <c r="C35" s="35" t="s">
        <v>321</v>
      </c>
      <c r="D35" s="19"/>
    </row>
    <row r="36" spans="1:5" s="13" customFormat="1" ht="20.25" customHeight="1">
      <c r="A36" s="31"/>
      <c r="B36" s="32" t="s">
        <v>382</v>
      </c>
      <c r="C36" s="35" t="s">
        <v>322</v>
      </c>
      <c r="D36" s="19"/>
    </row>
    <row r="37" spans="1:5" s="13" customFormat="1" ht="20.25" customHeight="1">
      <c r="A37" s="31"/>
      <c r="B37" s="32" t="s">
        <v>383</v>
      </c>
      <c r="C37" s="35" t="s">
        <v>323</v>
      </c>
      <c r="D37" s="19">
        <v>30</v>
      </c>
    </row>
    <row r="38" spans="1:5" s="13" customFormat="1" ht="20.25" customHeight="1">
      <c r="A38" s="31"/>
      <c r="B38" s="32" t="s">
        <v>384</v>
      </c>
      <c r="C38" s="35" t="s">
        <v>385</v>
      </c>
      <c r="D38" s="19"/>
    </row>
    <row r="39" spans="1:5" s="13" customFormat="1" ht="20.25" customHeight="1">
      <c r="A39" s="31"/>
      <c r="B39" s="32" t="s">
        <v>386</v>
      </c>
      <c r="C39" s="35" t="s">
        <v>387</v>
      </c>
      <c r="D39" s="36"/>
    </row>
    <row r="40" spans="1:5" s="13" customFormat="1" ht="20.25" customHeight="1">
      <c r="A40" s="31"/>
      <c r="B40" s="32" t="s">
        <v>388</v>
      </c>
      <c r="C40" s="35" t="s">
        <v>389</v>
      </c>
      <c r="D40" s="36"/>
    </row>
    <row r="41" spans="1:5" s="13" customFormat="1" ht="20.25" customHeight="1">
      <c r="A41" s="31"/>
      <c r="B41" s="32" t="s">
        <v>390</v>
      </c>
      <c r="C41" s="35" t="s">
        <v>324</v>
      </c>
      <c r="D41" s="36"/>
    </row>
    <row r="42" spans="1:5" s="13" customFormat="1" ht="20.25" customHeight="1">
      <c r="A42" s="31"/>
      <c r="B42" s="32" t="s">
        <v>391</v>
      </c>
      <c r="C42" s="35" t="s">
        <v>392</v>
      </c>
      <c r="D42" s="36"/>
    </row>
    <row r="43" spans="1:5" s="13" customFormat="1" ht="20.25" customHeight="1">
      <c r="A43" s="31"/>
      <c r="B43" s="32" t="s">
        <v>393</v>
      </c>
      <c r="C43" s="35" t="s">
        <v>325</v>
      </c>
      <c r="D43" s="36">
        <v>21.17</v>
      </c>
      <c r="E43" s="26"/>
    </row>
    <row r="44" spans="1:5" s="13" customFormat="1" ht="20.25" customHeight="1">
      <c r="A44" s="31"/>
      <c r="B44" s="32" t="s">
        <v>394</v>
      </c>
      <c r="C44" s="35" t="s">
        <v>326</v>
      </c>
      <c r="D44" s="36"/>
    </row>
    <row r="45" spans="1:5" s="13" customFormat="1" ht="20.25" customHeight="1">
      <c r="A45" s="31"/>
      <c r="B45" s="32" t="s">
        <v>395</v>
      </c>
      <c r="C45" s="35" t="s">
        <v>327</v>
      </c>
      <c r="D45" s="36">
        <v>8.08</v>
      </c>
    </row>
    <row r="46" spans="1:5" s="13" customFormat="1" ht="20.25" customHeight="1">
      <c r="A46" s="31"/>
      <c r="B46" s="32" t="s">
        <v>396</v>
      </c>
      <c r="C46" s="35" t="s">
        <v>397</v>
      </c>
      <c r="D46" s="19"/>
    </row>
    <row r="47" spans="1:5" s="13" customFormat="1" ht="20.25" customHeight="1">
      <c r="A47" s="31"/>
      <c r="B47" s="31" t="s">
        <v>398</v>
      </c>
      <c r="C47" s="38" t="s">
        <v>399</v>
      </c>
      <c r="D47" s="39"/>
    </row>
    <row r="48" spans="1:5" s="13" customFormat="1" ht="20.25" customHeight="1">
      <c r="A48" s="31"/>
      <c r="B48" s="32" t="s">
        <v>370</v>
      </c>
      <c r="C48" s="35" t="s">
        <v>400</v>
      </c>
      <c r="D48" s="19"/>
    </row>
    <row r="49" spans="1:12" s="13" customFormat="1" ht="20.25" customHeight="1">
      <c r="A49" s="31" t="s">
        <v>401</v>
      </c>
      <c r="B49" s="32"/>
      <c r="C49" s="35" t="s">
        <v>402</v>
      </c>
      <c r="D49" s="34">
        <f>SUM(D50:D60)</f>
        <v>122.47</v>
      </c>
    </row>
    <row r="50" spans="1:12" s="13" customFormat="1" ht="20.25" customHeight="1">
      <c r="A50" s="31"/>
      <c r="B50" s="32" t="s">
        <v>357</v>
      </c>
      <c r="C50" s="35" t="s">
        <v>298</v>
      </c>
      <c r="D50" s="36"/>
      <c r="E50" s="26"/>
    </row>
    <row r="51" spans="1:12" s="13" customFormat="1" ht="20.25" customHeight="1">
      <c r="A51" s="31"/>
      <c r="B51" s="32" t="s">
        <v>358</v>
      </c>
      <c r="C51" s="35" t="s">
        <v>299</v>
      </c>
      <c r="D51" s="19">
        <v>112.21</v>
      </c>
      <c r="E51" s="26"/>
      <c r="L51" s="26"/>
    </row>
    <row r="52" spans="1:12" s="13" customFormat="1" ht="20.25" customHeight="1">
      <c r="A52" s="31"/>
      <c r="B52" s="32" t="s">
        <v>359</v>
      </c>
      <c r="C52" s="35" t="s">
        <v>403</v>
      </c>
      <c r="D52" s="40"/>
      <c r="L52" s="26"/>
    </row>
    <row r="53" spans="1:12" s="13" customFormat="1" ht="20.25" customHeight="1">
      <c r="A53" s="31"/>
      <c r="B53" s="32" t="s">
        <v>375</v>
      </c>
      <c r="C53" s="35" t="s">
        <v>301</v>
      </c>
      <c r="D53" s="34"/>
    </row>
    <row r="54" spans="1:12" s="13" customFormat="1" ht="20.25" customHeight="1">
      <c r="A54" s="31"/>
      <c r="B54" s="32" t="s">
        <v>377</v>
      </c>
      <c r="C54" s="35" t="s">
        <v>302</v>
      </c>
      <c r="D54" s="36">
        <v>8.82</v>
      </c>
    </row>
    <row r="55" spans="1:12" s="13" customFormat="1" ht="19.5" customHeight="1">
      <c r="A55" s="31"/>
      <c r="B55" s="32" t="s">
        <v>360</v>
      </c>
      <c r="C55" s="35" t="s">
        <v>303</v>
      </c>
      <c r="D55" s="19"/>
    </row>
    <row r="56" spans="1:12" s="13" customFormat="1" ht="19.5" customHeight="1">
      <c r="A56" s="31"/>
      <c r="B56" s="32" t="s">
        <v>362</v>
      </c>
      <c r="C56" s="35" t="s">
        <v>404</v>
      </c>
      <c r="D56" s="40"/>
    </row>
    <row r="57" spans="1:12" s="13" customFormat="1" ht="19.5" customHeight="1">
      <c r="A57" s="31"/>
      <c r="B57" s="32" t="s">
        <v>363</v>
      </c>
      <c r="C57" s="35" t="s">
        <v>305</v>
      </c>
      <c r="D57" s="34"/>
    </row>
    <row r="58" spans="1:12" s="13" customFormat="1" ht="20.25" customHeight="1">
      <c r="A58" s="31"/>
      <c r="B58" s="31" t="s">
        <v>364</v>
      </c>
      <c r="C58" s="35" t="s">
        <v>306</v>
      </c>
      <c r="D58" s="19">
        <v>1.44</v>
      </c>
    </row>
    <row r="59" spans="1:12" s="13" customFormat="1" ht="20.25" customHeight="1">
      <c r="A59" s="31"/>
      <c r="B59" s="32" t="s">
        <v>365</v>
      </c>
      <c r="C59" s="35" t="s">
        <v>405</v>
      </c>
      <c r="D59" s="40"/>
    </row>
    <row r="60" spans="1:12" s="13" customFormat="1" ht="20.25" customHeight="1">
      <c r="A60" s="31"/>
      <c r="B60" s="31" t="s">
        <v>370</v>
      </c>
      <c r="C60" s="38" t="s">
        <v>406</v>
      </c>
      <c r="D60" s="41"/>
    </row>
  </sheetData>
  <mergeCells count="3">
    <mergeCell ref="A1:D1"/>
    <mergeCell ref="A3:C3"/>
    <mergeCell ref="A4:B4"/>
  </mergeCells>
  <phoneticPr fontId="25" type="noConversion"/>
  <pageMargins left="1.1200000000000001" right="0.70763888888888904" top="0.39305555555555599" bottom="0.47152777777777799" header="0.31388888888888899" footer="0.31388888888888899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11" sqref="F11"/>
    </sheetView>
  </sheetViews>
  <sheetFormatPr defaultColWidth="9" defaultRowHeight="13.5"/>
  <cols>
    <col min="1" max="1" width="9.375" customWidth="1"/>
    <col min="2" max="3" width="9" customWidth="1"/>
    <col min="4" max="7" width="12.875" customWidth="1"/>
  </cols>
  <sheetData>
    <row r="1" spans="1:7" s="13" customFormat="1" ht="33" customHeight="1">
      <c r="A1" s="245" t="s">
        <v>407</v>
      </c>
      <c r="B1" s="245"/>
      <c r="C1" s="245"/>
      <c r="D1" s="245"/>
      <c r="E1" s="245"/>
      <c r="F1" s="245"/>
      <c r="G1" s="245"/>
    </row>
    <row r="2" spans="1:7" s="13" customFormat="1" ht="18.75" customHeight="1">
      <c r="A2" s="243" t="s">
        <v>74</v>
      </c>
      <c r="B2" s="243"/>
      <c r="C2" s="243"/>
      <c r="D2" s="243"/>
      <c r="E2" s="243"/>
      <c r="F2" s="243"/>
      <c r="G2" s="14" t="s">
        <v>59</v>
      </c>
    </row>
    <row r="3" spans="1:7" s="13" customFormat="1" ht="27" customHeight="1">
      <c r="A3" s="246" t="s">
        <v>77</v>
      </c>
      <c r="B3" s="246"/>
      <c r="C3" s="247"/>
      <c r="D3" s="247" t="s">
        <v>408</v>
      </c>
      <c r="E3" s="247" t="s">
        <v>278</v>
      </c>
      <c r="F3" s="247" t="s">
        <v>270</v>
      </c>
      <c r="G3" s="249" t="s">
        <v>271</v>
      </c>
    </row>
    <row r="4" spans="1:7" s="13" customFormat="1" ht="27" customHeight="1">
      <c r="A4" s="15" t="s">
        <v>79</v>
      </c>
      <c r="B4" s="15" t="s">
        <v>80</v>
      </c>
      <c r="C4" s="11" t="s">
        <v>81</v>
      </c>
      <c r="D4" s="248"/>
      <c r="E4" s="248"/>
      <c r="F4" s="248"/>
      <c r="G4" s="249"/>
    </row>
    <row r="5" spans="1:7" s="13" customFormat="1" ht="27" customHeight="1">
      <c r="A5" s="8" t="s">
        <v>409</v>
      </c>
      <c r="B5" s="8" t="s">
        <v>409</v>
      </c>
      <c r="C5" s="16" t="s">
        <v>409</v>
      </c>
      <c r="D5" s="10" t="s">
        <v>409</v>
      </c>
      <c r="E5" s="10" t="s">
        <v>409</v>
      </c>
      <c r="F5" s="10" t="s">
        <v>409</v>
      </c>
      <c r="G5" s="10" t="s">
        <v>409</v>
      </c>
    </row>
    <row r="6" spans="1:7" s="13" customFormat="1" ht="27" customHeight="1">
      <c r="A6" s="17"/>
      <c r="B6" s="17"/>
      <c r="C6" s="17"/>
      <c r="D6" s="18"/>
      <c r="E6" s="19"/>
      <c r="F6" s="20"/>
      <c r="G6" s="19"/>
    </row>
    <row r="7" spans="1:7" s="13" customFormat="1" ht="22.5" customHeight="1">
      <c r="A7" s="13" t="s">
        <v>410</v>
      </c>
    </row>
  </sheetData>
  <mergeCells count="7">
    <mergeCell ref="A1:G1"/>
    <mergeCell ref="A2:F2"/>
    <mergeCell ref="A3:C3"/>
    <mergeCell ref="D3:D4"/>
    <mergeCell ref="E3:E4"/>
    <mergeCell ref="F3:F4"/>
    <mergeCell ref="G3:G4"/>
  </mergeCells>
  <phoneticPr fontId="25" type="noConversion"/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workbookViewId="0">
      <selection activeCell="J3" sqref="J3"/>
    </sheetView>
  </sheetViews>
  <sheetFormatPr defaultColWidth="9" defaultRowHeight="13.5"/>
  <cols>
    <col min="1" max="3" width="13.875" customWidth="1"/>
    <col min="4" max="4" width="16.75" customWidth="1"/>
    <col min="5" max="5" width="15.5" customWidth="1"/>
    <col min="6" max="8" width="13.875" customWidth="1"/>
  </cols>
  <sheetData>
    <row r="2" spans="1:7" ht="41.25" customHeight="1">
      <c r="A2" s="250" t="s">
        <v>411</v>
      </c>
      <c r="B2" s="250"/>
      <c r="C2" s="250"/>
      <c r="D2" s="250"/>
      <c r="E2" s="250"/>
      <c r="F2" s="250"/>
      <c r="G2" s="250"/>
    </row>
    <row r="3" spans="1:7" ht="41.25" customHeight="1">
      <c r="G3" t="s">
        <v>59</v>
      </c>
    </row>
    <row r="4" spans="1:7" ht="41.25" customHeight="1">
      <c r="A4" s="255" t="s">
        <v>412</v>
      </c>
      <c r="B4" s="251" t="s">
        <v>413</v>
      </c>
      <c r="C4" s="251"/>
      <c r="D4" s="251"/>
      <c r="E4" s="251"/>
      <c r="F4" s="251"/>
      <c r="G4" s="251"/>
    </row>
    <row r="5" spans="1:7" ht="41.25" customHeight="1">
      <c r="A5" s="256"/>
      <c r="B5" s="255" t="s">
        <v>284</v>
      </c>
      <c r="C5" s="255" t="s">
        <v>323</v>
      </c>
      <c r="D5" s="255" t="s">
        <v>414</v>
      </c>
      <c r="E5" s="252" t="s">
        <v>415</v>
      </c>
      <c r="F5" s="253"/>
      <c r="G5" s="254"/>
    </row>
    <row r="6" spans="1:7" ht="41.25" customHeight="1">
      <c r="A6" s="257"/>
      <c r="B6" s="257"/>
      <c r="C6" s="257"/>
      <c r="D6" s="257"/>
      <c r="E6" s="9" t="s">
        <v>284</v>
      </c>
      <c r="F6" s="9" t="s">
        <v>416</v>
      </c>
      <c r="G6" s="9" t="s">
        <v>417</v>
      </c>
    </row>
    <row r="7" spans="1:7" ht="41.25" customHeight="1">
      <c r="A7" s="9" t="s">
        <v>61</v>
      </c>
      <c r="B7" s="12">
        <f>C7+E7</f>
        <v>38.08</v>
      </c>
      <c r="C7" s="12">
        <v>30</v>
      </c>
      <c r="D7" s="12"/>
      <c r="E7" s="12">
        <f>G7+F7</f>
        <v>8.08</v>
      </c>
      <c r="F7" s="12"/>
      <c r="G7" s="12">
        <v>8.08</v>
      </c>
    </row>
    <row r="8" spans="1:7" ht="41.25" customHeight="1">
      <c r="A8" s="12"/>
      <c r="B8" s="12"/>
      <c r="C8" s="12"/>
      <c r="D8" s="12"/>
      <c r="E8" s="12"/>
      <c r="F8" s="12"/>
      <c r="G8" s="12"/>
    </row>
  </sheetData>
  <mergeCells count="7">
    <mergeCell ref="A2:G2"/>
    <mergeCell ref="B4:G4"/>
    <mergeCell ref="E5:G5"/>
    <mergeCell ref="A4:A6"/>
    <mergeCell ref="B5:B6"/>
    <mergeCell ref="C5:C6"/>
    <mergeCell ref="D5:D6"/>
  </mergeCells>
  <phoneticPr fontId="25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"/>
  <sheetViews>
    <sheetView workbookViewId="0">
      <selection activeCell="K7" sqref="K7"/>
    </sheetView>
  </sheetViews>
  <sheetFormatPr defaultColWidth="9" defaultRowHeight="13.5"/>
  <cols>
    <col min="4" max="4" width="11.625" customWidth="1"/>
    <col min="6" max="6" width="9" style="6"/>
    <col min="7" max="7" width="11.75" customWidth="1"/>
    <col min="9" max="9" width="16.375" customWidth="1"/>
    <col min="10" max="10" width="14" customWidth="1"/>
    <col min="11" max="11" width="13" customWidth="1"/>
    <col min="12" max="12" width="11.375" customWidth="1"/>
    <col min="13" max="13" width="11.5" customWidth="1"/>
  </cols>
  <sheetData>
    <row r="2" spans="1:13" ht="20.25">
      <c r="F2" s="7" t="s">
        <v>418</v>
      </c>
    </row>
    <row r="3" spans="1:13">
      <c r="M3" t="s">
        <v>2</v>
      </c>
    </row>
    <row r="4" spans="1:13">
      <c r="A4" s="261" t="s">
        <v>60</v>
      </c>
      <c r="B4" s="262" t="s">
        <v>419</v>
      </c>
      <c r="C4" s="263" t="s">
        <v>420</v>
      </c>
      <c r="D4" s="264"/>
      <c r="E4" s="264"/>
      <c r="F4" s="265"/>
      <c r="G4" s="266"/>
      <c r="H4" s="263" t="s">
        <v>421</v>
      </c>
      <c r="I4" s="264"/>
      <c r="J4" s="264"/>
      <c r="K4" s="264"/>
      <c r="L4" s="264"/>
      <c r="M4" s="266"/>
    </row>
    <row r="5" spans="1:13">
      <c r="A5" s="267"/>
      <c r="B5" s="268"/>
      <c r="C5" s="263" t="s">
        <v>422</v>
      </c>
      <c r="D5" s="264"/>
      <c r="E5" s="264"/>
      <c r="F5" s="269"/>
      <c r="G5" s="262" t="s">
        <v>423</v>
      </c>
      <c r="H5" s="263" t="s">
        <v>422</v>
      </c>
      <c r="I5" s="264"/>
      <c r="J5" s="264"/>
      <c r="K5" s="264"/>
      <c r="L5" s="266"/>
      <c r="M5" s="262" t="s">
        <v>423</v>
      </c>
    </row>
    <row r="6" spans="1:13" ht="35.25" customHeight="1">
      <c r="A6" s="270"/>
      <c r="B6" s="271"/>
      <c r="C6" s="272" t="s">
        <v>424</v>
      </c>
      <c r="D6" s="273" t="s">
        <v>425</v>
      </c>
      <c r="E6" s="273" t="s">
        <v>426</v>
      </c>
      <c r="F6" s="274" t="s">
        <v>427</v>
      </c>
      <c r="G6" s="271"/>
      <c r="H6" s="273" t="s">
        <v>428</v>
      </c>
      <c r="I6" s="272" t="s">
        <v>429</v>
      </c>
      <c r="J6" s="273" t="s">
        <v>430</v>
      </c>
      <c r="K6" s="272" t="s">
        <v>431</v>
      </c>
      <c r="L6" s="273" t="s">
        <v>432</v>
      </c>
      <c r="M6" s="271"/>
    </row>
    <row r="7" spans="1:13" ht="102.75" customHeight="1">
      <c r="A7" s="259" t="s">
        <v>433</v>
      </c>
      <c r="B7" s="275">
        <v>282</v>
      </c>
      <c r="C7" s="276" t="s">
        <v>434</v>
      </c>
      <c r="D7" s="277" t="s">
        <v>435</v>
      </c>
      <c r="E7" s="259" t="s">
        <v>436</v>
      </c>
      <c r="F7" s="278">
        <v>282</v>
      </c>
      <c r="G7" s="259" t="s">
        <v>437</v>
      </c>
      <c r="H7" s="279" t="s">
        <v>438</v>
      </c>
      <c r="I7" s="280" t="s">
        <v>439</v>
      </c>
      <c r="J7" s="279" t="s">
        <v>440</v>
      </c>
      <c r="K7" s="276" t="s">
        <v>441</v>
      </c>
      <c r="L7" s="279" t="s">
        <v>442</v>
      </c>
      <c r="M7" s="281" t="s">
        <v>443</v>
      </c>
    </row>
    <row r="8" spans="1:13" ht="102.75" customHeight="1">
      <c r="A8" s="259" t="s">
        <v>433</v>
      </c>
      <c r="B8" s="282">
        <v>97</v>
      </c>
      <c r="C8" s="276" t="s">
        <v>434</v>
      </c>
      <c r="D8" s="259" t="s">
        <v>444</v>
      </c>
      <c r="E8" s="259" t="s">
        <v>436</v>
      </c>
      <c r="F8" s="278">
        <v>97</v>
      </c>
      <c r="G8" s="283" t="s">
        <v>445</v>
      </c>
      <c r="H8" s="276" t="s">
        <v>446</v>
      </c>
      <c r="I8" s="284" t="s">
        <v>447</v>
      </c>
      <c r="J8" s="259" t="s">
        <v>448</v>
      </c>
      <c r="K8" s="285" t="s">
        <v>449</v>
      </c>
      <c r="L8" s="283" t="s">
        <v>442</v>
      </c>
      <c r="M8" s="276" t="s">
        <v>450</v>
      </c>
    </row>
  </sheetData>
  <mergeCells count="8">
    <mergeCell ref="C4:G4"/>
    <mergeCell ref="H4:M4"/>
    <mergeCell ref="C5:F5"/>
    <mergeCell ref="H5:L5"/>
    <mergeCell ref="A4:A6"/>
    <mergeCell ref="B4:B6"/>
    <mergeCell ref="G5:G6"/>
    <mergeCell ref="M5:M6"/>
  </mergeCells>
  <phoneticPr fontId="25" type="noConversion"/>
  <pageMargins left="0.27" right="0.28999999999999998" top="0.98425196850393704" bottom="0.98425196850393704" header="0.51181102362204722" footer="0.5118110236220472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"/>
  <sheetViews>
    <sheetView tabSelected="1" topLeftCell="A4" workbookViewId="0">
      <selection activeCell="I5" sqref="I5"/>
    </sheetView>
  </sheetViews>
  <sheetFormatPr defaultColWidth="9" defaultRowHeight="13.5"/>
  <cols>
    <col min="1" max="1" width="4.875" customWidth="1"/>
    <col min="2" max="3" width="8.125" customWidth="1"/>
    <col min="4" max="4" width="6" customWidth="1"/>
    <col min="5" max="5" width="13.625" customWidth="1"/>
    <col min="6" max="6" width="5.625" customWidth="1"/>
    <col min="7" max="7" width="17.875" customWidth="1"/>
    <col min="8" max="8" width="16.625" customWidth="1"/>
  </cols>
  <sheetData>
    <row r="2" spans="1:8" ht="20.25">
      <c r="D2" s="1" t="s">
        <v>451</v>
      </c>
    </row>
    <row r="3" spans="1:8">
      <c r="H3" t="s">
        <v>2</v>
      </c>
    </row>
    <row r="4" spans="1:8" ht="43.5" customHeight="1">
      <c r="A4" s="258" t="s">
        <v>458</v>
      </c>
      <c r="B4" s="2" t="s">
        <v>76</v>
      </c>
      <c r="C4" s="258" t="s">
        <v>459</v>
      </c>
      <c r="D4" s="258" t="s">
        <v>460</v>
      </c>
      <c r="E4" s="2" t="s">
        <v>452</v>
      </c>
      <c r="F4" s="260" t="s">
        <v>461</v>
      </c>
      <c r="G4" s="2" t="s">
        <v>453</v>
      </c>
      <c r="H4" s="2" t="s">
        <v>454</v>
      </c>
    </row>
    <row r="5" spans="1:8" ht="344.25" customHeight="1">
      <c r="A5" s="3" t="s">
        <v>433</v>
      </c>
      <c r="B5" s="4">
        <v>2657.29</v>
      </c>
      <c r="C5" s="4">
        <v>2657.29</v>
      </c>
      <c r="D5" s="5"/>
      <c r="E5" s="259" t="s">
        <v>455</v>
      </c>
      <c r="F5" s="259" t="s">
        <v>456</v>
      </c>
      <c r="G5" s="259" t="s">
        <v>462</v>
      </c>
      <c r="H5" s="259" t="s">
        <v>457</v>
      </c>
    </row>
  </sheetData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workbookViewId="0">
      <selection activeCell="D13" sqref="D13"/>
    </sheetView>
  </sheetViews>
  <sheetFormatPr defaultColWidth="9" defaultRowHeight="13.5"/>
  <cols>
    <col min="1" max="1" width="29" customWidth="1"/>
    <col min="2" max="2" width="9.375"/>
    <col min="3" max="3" width="11.875" customWidth="1"/>
    <col min="4" max="4" width="10.125" customWidth="1"/>
    <col min="9" max="9" width="11.5" customWidth="1"/>
    <col min="11" max="11" width="12.375" customWidth="1"/>
  </cols>
  <sheetData>
    <row r="1" spans="1:255" s="13" customFormat="1">
      <c r="A1" s="124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34"/>
      <c r="M1" s="135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5"/>
      <c r="IU1" s="135"/>
    </row>
    <row r="2" spans="1:255" s="13" customFormat="1" ht="31.5">
      <c r="A2" s="173" t="s">
        <v>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35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5"/>
      <c r="IU2" s="135"/>
    </row>
    <row r="3" spans="1:255" s="121" customFormat="1" ht="12">
      <c r="A3" s="126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37" t="s">
        <v>59</v>
      </c>
      <c r="M3" s="135"/>
    </row>
    <row r="4" spans="1:255" s="122" customFormat="1" ht="60.6" customHeight="1">
      <c r="A4" s="174" t="s">
        <v>60</v>
      </c>
      <c r="B4" s="174" t="s">
        <v>61</v>
      </c>
      <c r="C4" s="129" t="s">
        <v>62</v>
      </c>
      <c r="D4" s="129"/>
      <c r="E4" s="176" t="s">
        <v>63</v>
      </c>
      <c r="F4" s="176" t="s">
        <v>64</v>
      </c>
      <c r="G4" s="176" t="s">
        <v>65</v>
      </c>
      <c r="H4" s="176" t="s">
        <v>66</v>
      </c>
      <c r="I4" s="176" t="s">
        <v>67</v>
      </c>
      <c r="J4" s="176" t="s">
        <v>68</v>
      </c>
      <c r="K4" s="176" t="s">
        <v>69</v>
      </c>
      <c r="L4" s="176" t="s">
        <v>70</v>
      </c>
    </row>
    <row r="5" spans="1:255" s="122" customFormat="1" ht="49.5" customHeight="1">
      <c r="A5" s="175"/>
      <c r="B5" s="175"/>
      <c r="C5" s="130" t="s">
        <v>71</v>
      </c>
      <c r="D5" s="91" t="s">
        <v>72</v>
      </c>
      <c r="E5" s="177"/>
      <c r="F5" s="177"/>
      <c r="G5" s="177"/>
      <c r="H5" s="177"/>
      <c r="I5" s="177"/>
      <c r="J5" s="177"/>
      <c r="K5" s="177"/>
      <c r="L5" s="177"/>
    </row>
    <row r="6" spans="1:255" s="123" customFormat="1" ht="24.75" customHeight="1">
      <c r="A6" s="131" t="s">
        <v>61</v>
      </c>
      <c r="B6" s="132">
        <v>4840</v>
      </c>
      <c r="C6" s="132">
        <v>4840</v>
      </c>
      <c r="D6" s="133"/>
      <c r="E6" s="133"/>
      <c r="F6" s="133"/>
      <c r="G6" s="133"/>
      <c r="H6" s="133"/>
      <c r="I6" s="133"/>
      <c r="J6" s="133"/>
      <c r="K6" s="133"/>
      <c r="L6" s="138"/>
    </row>
    <row r="7" spans="1:255" s="13" customFormat="1" ht="24.7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9"/>
      <c r="M7" s="122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</sheetData>
  <mergeCells count="11">
    <mergeCell ref="A2:L2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honeticPr fontId="25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workbookViewId="0">
      <selection activeCell="P7" sqref="P7"/>
    </sheetView>
  </sheetViews>
  <sheetFormatPr defaultColWidth="9" defaultRowHeight="13.5"/>
  <cols>
    <col min="1" max="1" width="3.5" customWidth="1"/>
    <col min="2" max="2" width="3.25" customWidth="1"/>
    <col min="3" max="3" width="2.25" customWidth="1"/>
    <col min="4" max="4" width="24.375" customWidth="1"/>
    <col min="5" max="6" width="9" style="106"/>
    <col min="11" max="11" width="10.875" customWidth="1"/>
    <col min="13" max="13" width="11.875" customWidth="1"/>
  </cols>
  <sheetData>
    <row r="1" spans="1:14" s="13" customFormat="1" ht="21.95" customHeight="1">
      <c r="A1" s="107"/>
      <c r="B1" s="107"/>
      <c r="C1" s="108"/>
      <c r="D1" s="108"/>
      <c r="E1" s="109"/>
      <c r="F1" s="109"/>
      <c r="G1" s="108"/>
      <c r="H1" s="108"/>
      <c r="I1" s="108"/>
      <c r="J1" s="108"/>
      <c r="K1" s="108"/>
      <c r="L1" s="108"/>
      <c r="M1" s="118"/>
      <c r="N1" s="119"/>
    </row>
    <row r="2" spans="1:14" s="13" customFormat="1" ht="42.75" customHeight="1">
      <c r="A2" s="178" t="s">
        <v>73</v>
      </c>
      <c r="B2" s="178"/>
      <c r="C2" s="178"/>
      <c r="D2" s="178"/>
      <c r="E2" s="179"/>
      <c r="F2" s="179"/>
      <c r="G2" s="178"/>
      <c r="H2" s="178"/>
      <c r="I2" s="178"/>
      <c r="J2" s="178"/>
      <c r="K2" s="178"/>
      <c r="L2" s="178"/>
      <c r="M2" s="178"/>
      <c r="N2" s="120"/>
    </row>
    <row r="3" spans="1:14" s="13" customFormat="1" ht="21.95" customHeight="1">
      <c r="A3" s="110" t="s">
        <v>74</v>
      </c>
      <c r="B3" s="110"/>
      <c r="C3" s="108"/>
      <c r="D3" s="108"/>
      <c r="E3" s="109"/>
      <c r="F3" s="109"/>
      <c r="G3" s="108"/>
      <c r="H3" s="108"/>
      <c r="I3" s="108"/>
      <c r="J3" s="95"/>
      <c r="K3" s="95"/>
      <c r="L3" s="95"/>
      <c r="M3" s="94" t="s">
        <v>59</v>
      </c>
      <c r="N3" s="119"/>
    </row>
    <row r="4" spans="1:14" ht="24" customHeight="1">
      <c r="A4" s="180" t="s">
        <v>75</v>
      </c>
      <c r="B4" s="180"/>
      <c r="C4" s="180"/>
      <c r="D4" s="180"/>
      <c r="E4" s="186" t="s">
        <v>76</v>
      </c>
      <c r="F4" s="188" t="s">
        <v>62</v>
      </c>
      <c r="G4" s="176" t="s">
        <v>63</v>
      </c>
      <c r="H4" s="176" t="s">
        <v>64</v>
      </c>
      <c r="I4" s="176" t="s">
        <v>65</v>
      </c>
      <c r="J4" s="176" t="s">
        <v>66</v>
      </c>
      <c r="K4" s="176" t="s">
        <v>67</v>
      </c>
      <c r="L4" s="176" t="s">
        <v>68</v>
      </c>
      <c r="M4" s="176" t="s">
        <v>69</v>
      </c>
      <c r="N4" s="176" t="s">
        <v>70</v>
      </c>
    </row>
    <row r="5" spans="1:14" ht="51.95" customHeight="1">
      <c r="A5" s="181" t="s">
        <v>77</v>
      </c>
      <c r="B5" s="181"/>
      <c r="C5" s="181"/>
      <c r="D5" s="181" t="s">
        <v>78</v>
      </c>
      <c r="E5" s="187"/>
      <c r="F5" s="189"/>
      <c r="G5" s="177"/>
      <c r="H5" s="177"/>
      <c r="I5" s="177"/>
      <c r="J5" s="177"/>
      <c r="K5" s="177"/>
      <c r="L5" s="177"/>
      <c r="M5" s="177"/>
      <c r="N5" s="177"/>
    </row>
    <row r="6" spans="1:14" ht="26.25" customHeight="1">
      <c r="A6" s="52" t="s">
        <v>79</v>
      </c>
      <c r="B6" s="52" t="s">
        <v>80</v>
      </c>
      <c r="C6" s="52" t="s">
        <v>81</v>
      </c>
      <c r="D6" s="181"/>
      <c r="E6" s="111">
        <v>1</v>
      </c>
      <c r="F6" s="112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91">
        <v>8</v>
      </c>
      <c r="M6" s="91">
        <v>9</v>
      </c>
      <c r="N6" s="91">
        <v>10</v>
      </c>
    </row>
    <row r="7" spans="1:14" ht="26.25" customHeight="1">
      <c r="A7" s="113"/>
      <c r="B7" s="114"/>
      <c r="C7" s="115"/>
      <c r="D7" s="52" t="s">
        <v>61</v>
      </c>
      <c r="E7" s="111">
        <v>4840</v>
      </c>
      <c r="F7" s="112">
        <v>4840</v>
      </c>
      <c r="G7" s="91"/>
      <c r="H7" s="91"/>
      <c r="I7" s="91"/>
      <c r="J7" s="91"/>
      <c r="K7" s="91"/>
      <c r="L7" s="91"/>
      <c r="M7" s="91"/>
      <c r="N7" s="91"/>
    </row>
    <row r="8" spans="1:14" ht="17.100000000000001" customHeight="1">
      <c r="A8" s="182" t="s">
        <v>82</v>
      </c>
      <c r="B8" s="183"/>
      <c r="C8" s="184"/>
      <c r="D8" s="116" t="s">
        <v>83</v>
      </c>
      <c r="E8" s="117">
        <v>3130.44</v>
      </c>
      <c r="F8" s="117">
        <v>3130.44</v>
      </c>
      <c r="G8" s="12"/>
      <c r="H8" s="12"/>
      <c r="I8" s="12"/>
      <c r="J8" s="12"/>
      <c r="K8" s="12"/>
      <c r="L8" s="12"/>
      <c r="M8" s="12"/>
      <c r="N8" s="12"/>
    </row>
    <row r="9" spans="1:14" ht="17.100000000000001" customHeight="1">
      <c r="A9" s="182" t="s">
        <v>84</v>
      </c>
      <c r="B9" s="183"/>
      <c r="C9" s="184"/>
      <c r="D9" s="116" t="s">
        <v>85</v>
      </c>
      <c r="E9" s="117">
        <v>15</v>
      </c>
      <c r="F9" s="117">
        <v>15</v>
      </c>
      <c r="G9" s="12"/>
      <c r="H9" s="12"/>
      <c r="I9" s="12"/>
      <c r="J9" s="12"/>
      <c r="K9" s="12"/>
      <c r="L9" s="12"/>
      <c r="M9" s="12"/>
      <c r="N9" s="12"/>
    </row>
    <row r="10" spans="1:14" ht="17.100000000000001" customHeight="1">
      <c r="A10" s="182" t="s">
        <v>86</v>
      </c>
      <c r="B10" s="183"/>
      <c r="C10" s="184"/>
      <c r="D10" s="116" t="s">
        <v>87</v>
      </c>
      <c r="E10" s="117">
        <v>15</v>
      </c>
      <c r="F10" s="117">
        <v>15</v>
      </c>
      <c r="G10" s="12"/>
      <c r="H10" s="12"/>
      <c r="I10" s="12"/>
      <c r="J10" s="12"/>
      <c r="K10" s="12"/>
      <c r="L10" s="12"/>
      <c r="M10" s="12"/>
      <c r="N10" s="12"/>
    </row>
    <row r="11" spans="1:14" ht="17.100000000000001" customHeight="1">
      <c r="A11" s="182" t="s">
        <v>88</v>
      </c>
      <c r="B11" s="183"/>
      <c r="C11" s="184"/>
      <c r="D11" s="116" t="s">
        <v>89</v>
      </c>
      <c r="E11" s="117">
        <v>7</v>
      </c>
      <c r="F11" s="117">
        <v>7</v>
      </c>
      <c r="G11" s="12"/>
      <c r="H11" s="12"/>
      <c r="I11" s="12"/>
      <c r="J11" s="12"/>
      <c r="K11" s="12"/>
      <c r="L11" s="12"/>
      <c r="M11" s="12"/>
      <c r="N11" s="12"/>
    </row>
    <row r="12" spans="1:14" ht="17.100000000000001" customHeight="1">
      <c r="A12" s="182" t="s">
        <v>90</v>
      </c>
      <c r="B12" s="183"/>
      <c r="C12" s="184"/>
      <c r="D12" s="116" t="s">
        <v>91</v>
      </c>
      <c r="E12" s="117">
        <v>7</v>
      </c>
      <c r="F12" s="117">
        <v>7</v>
      </c>
      <c r="G12" s="12"/>
      <c r="H12" s="12"/>
      <c r="I12" s="12"/>
      <c r="J12" s="12"/>
      <c r="K12" s="12"/>
      <c r="L12" s="12"/>
      <c r="M12" s="12"/>
      <c r="N12" s="12"/>
    </row>
    <row r="13" spans="1:14" ht="17.100000000000001" customHeight="1">
      <c r="A13" s="182" t="s">
        <v>92</v>
      </c>
      <c r="B13" s="183"/>
      <c r="C13" s="184"/>
      <c r="D13" s="116" t="s">
        <v>93</v>
      </c>
      <c r="E13" s="117">
        <v>2627.04</v>
      </c>
      <c r="F13" s="117">
        <v>2627.04</v>
      </c>
      <c r="G13" s="12"/>
      <c r="H13" s="12"/>
      <c r="I13" s="12"/>
      <c r="J13" s="12"/>
      <c r="K13" s="12"/>
      <c r="L13" s="12"/>
      <c r="M13" s="12"/>
      <c r="N13" s="12"/>
    </row>
    <row r="14" spans="1:14" ht="17.100000000000001" customHeight="1">
      <c r="A14" s="182" t="s">
        <v>94</v>
      </c>
      <c r="B14" s="183"/>
      <c r="C14" s="184"/>
      <c r="D14" s="116" t="s">
        <v>95</v>
      </c>
      <c r="E14" s="117">
        <v>2133.71</v>
      </c>
      <c r="F14" s="117">
        <v>2133.71</v>
      </c>
      <c r="G14" s="12"/>
      <c r="H14" s="12"/>
      <c r="I14" s="12"/>
      <c r="J14" s="12"/>
      <c r="K14" s="12"/>
      <c r="L14" s="12"/>
      <c r="M14" s="12"/>
      <c r="N14" s="12"/>
    </row>
    <row r="15" spans="1:14" ht="17.100000000000001" customHeight="1">
      <c r="A15" s="182" t="s">
        <v>96</v>
      </c>
      <c r="B15" s="183"/>
      <c r="C15" s="184"/>
      <c r="D15" s="116" t="s">
        <v>97</v>
      </c>
      <c r="E15" s="117">
        <v>493.33</v>
      </c>
      <c r="F15" s="117">
        <v>493.33</v>
      </c>
      <c r="G15" s="12"/>
      <c r="H15" s="12"/>
      <c r="I15" s="12"/>
      <c r="J15" s="12"/>
      <c r="K15" s="12"/>
      <c r="L15" s="12"/>
      <c r="M15" s="12"/>
      <c r="N15" s="12"/>
    </row>
    <row r="16" spans="1:14" ht="17.100000000000001" customHeight="1">
      <c r="A16" s="182" t="s">
        <v>98</v>
      </c>
      <c r="B16" s="183"/>
      <c r="C16" s="184"/>
      <c r="D16" s="116" t="s">
        <v>99</v>
      </c>
      <c r="E16" s="117">
        <v>10</v>
      </c>
      <c r="F16" s="117">
        <v>10</v>
      </c>
      <c r="G16" s="12"/>
      <c r="H16" s="12"/>
      <c r="I16" s="12"/>
      <c r="J16" s="12"/>
      <c r="K16" s="12"/>
      <c r="L16" s="12"/>
      <c r="M16" s="12"/>
      <c r="N16" s="12"/>
    </row>
    <row r="17" spans="1:14" ht="17.100000000000001" customHeight="1">
      <c r="A17" s="182" t="s">
        <v>100</v>
      </c>
      <c r="B17" s="183"/>
      <c r="C17" s="184"/>
      <c r="D17" s="116" t="s">
        <v>101</v>
      </c>
      <c r="E17" s="117">
        <v>10</v>
      </c>
      <c r="F17" s="117">
        <v>10</v>
      </c>
      <c r="G17" s="12"/>
      <c r="H17" s="12"/>
      <c r="I17" s="12"/>
      <c r="J17" s="12"/>
      <c r="K17" s="12"/>
      <c r="L17" s="12"/>
      <c r="M17" s="12"/>
      <c r="N17" s="12"/>
    </row>
    <row r="18" spans="1:14" ht="17.100000000000001" customHeight="1">
      <c r="A18" s="182" t="s">
        <v>102</v>
      </c>
      <c r="B18" s="183"/>
      <c r="C18" s="184"/>
      <c r="D18" s="116" t="s">
        <v>103</v>
      </c>
      <c r="E18" s="117">
        <v>18</v>
      </c>
      <c r="F18" s="117">
        <v>18</v>
      </c>
      <c r="G18" s="12"/>
      <c r="H18" s="12"/>
      <c r="I18" s="12"/>
      <c r="J18" s="12"/>
      <c r="K18" s="12"/>
      <c r="L18" s="12"/>
      <c r="M18" s="12"/>
      <c r="N18" s="12"/>
    </row>
    <row r="19" spans="1:14" ht="17.100000000000001" customHeight="1">
      <c r="A19" s="182" t="s">
        <v>104</v>
      </c>
      <c r="B19" s="183"/>
      <c r="C19" s="184"/>
      <c r="D19" s="116" t="s">
        <v>105</v>
      </c>
      <c r="E19" s="117">
        <v>11</v>
      </c>
      <c r="F19" s="117">
        <v>11</v>
      </c>
      <c r="G19" s="12"/>
      <c r="H19" s="12"/>
      <c r="I19" s="12"/>
      <c r="J19" s="12"/>
      <c r="K19" s="12"/>
      <c r="L19" s="12"/>
      <c r="M19" s="12"/>
      <c r="N19" s="12"/>
    </row>
    <row r="20" spans="1:14" ht="17.100000000000001" customHeight="1">
      <c r="A20" s="182" t="s">
        <v>106</v>
      </c>
      <c r="B20" s="183"/>
      <c r="C20" s="184"/>
      <c r="D20" s="116" t="s">
        <v>107</v>
      </c>
      <c r="E20" s="117">
        <v>7</v>
      </c>
      <c r="F20" s="117">
        <v>7</v>
      </c>
      <c r="G20" s="12"/>
      <c r="H20" s="12"/>
      <c r="I20" s="12"/>
      <c r="J20" s="12"/>
      <c r="K20" s="12"/>
      <c r="L20" s="12"/>
      <c r="M20" s="12"/>
      <c r="N20" s="12"/>
    </row>
    <row r="21" spans="1:14" ht="17.100000000000001" customHeight="1">
      <c r="A21" s="182" t="s">
        <v>108</v>
      </c>
      <c r="B21" s="183"/>
      <c r="C21" s="184"/>
      <c r="D21" s="116" t="s">
        <v>109</v>
      </c>
      <c r="E21" s="117">
        <v>45</v>
      </c>
      <c r="F21" s="117">
        <v>45</v>
      </c>
      <c r="G21" s="12"/>
      <c r="H21" s="12"/>
      <c r="I21" s="12"/>
      <c r="J21" s="12"/>
      <c r="K21" s="12"/>
      <c r="L21" s="12"/>
      <c r="M21" s="12"/>
      <c r="N21" s="12"/>
    </row>
    <row r="22" spans="1:14" ht="17.100000000000001" customHeight="1">
      <c r="A22" s="182" t="s">
        <v>110</v>
      </c>
      <c r="B22" s="183"/>
      <c r="C22" s="184"/>
      <c r="D22" s="116" t="s">
        <v>101</v>
      </c>
      <c r="E22" s="117">
        <v>45</v>
      </c>
      <c r="F22" s="117">
        <v>45</v>
      </c>
      <c r="G22" s="12"/>
      <c r="H22" s="12"/>
      <c r="I22" s="12"/>
      <c r="J22" s="12"/>
      <c r="K22" s="12"/>
      <c r="L22" s="12"/>
      <c r="M22" s="12"/>
      <c r="N22" s="12"/>
    </row>
    <row r="23" spans="1:14" ht="17.100000000000001" customHeight="1">
      <c r="A23" s="182" t="s">
        <v>111</v>
      </c>
      <c r="B23" s="183"/>
      <c r="C23" s="184"/>
      <c r="D23" s="116" t="s">
        <v>112</v>
      </c>
      <c r="E23" s="117">
        <v>18.399999999999999</v>
      </c>
      <c r="F23" s="117">
        <v>18.399999999999999</v>
      </c>
      <c r="G23" s="12"/>
      <c r="H23" s="12"/>
      <c r="I23" s="12"/>
      <c r="J23" s="12"/>
      <c r="K23" s="12"/>
      <c r="L23" s="12"/>
      <c r="M23" s="12"/>
      <c r="N23" s="12"/>
    </row>
    <row r="24" spans="1:14" ht="17.100000000000001" customHeight="1">
      <c r="A24" s="182" t="s">
        <v>113</v>
      </c>
      <c r="B24" s="183"/>
      <c r="C24" s="184"/>
      <c r="D24" s="116" t="s">
        <v>114</v>
      </c>
      <c r="E24" s="117">
        <v>18.399999999999999</v>
      </c>
      <c r="F24" s="117">
        <v>18.399999999999999</v>
      </c>
      <c r="G24" s="12"/>
      <c r="H24" s="12"/>
      <c r="I24" s="12"/>
      <c r="J24" s="12"/>
      <c r="K24" s="12"/>
      <c r="L24" s="12"/>
      <c r="M24" s="12"/>
      <c r="N24" s="12"/>
    </row>
    <row r="25" spans="1:14" ht="17.100000000000001" customHeight="1">
      <c r="A25" s="182" t="s">
        <v>115</v>
      </c>
      <c r="B25" s="183"/>
      <c r="C25" s="184"/>
      <c r="D25" s="116" t="s">
        <v>116</v>
      </c>
      <c r="E25" s="117">
        <v>7</v>
      </c>
      <c r="F25" s="117">
        <v>7</v>
      </c>
      <c r="G25" s="12"/>
      <c r="H25" s="12"/>
      <c r="I25" s="12"/>
      <c r="J25" s="12"/>
      <c r="K25" s="12"/>
      <c r="L25" s="12"/>
      <c r="M25" s="12"/>
      <c r="N25" s="12"/>
    </row>
    <row r="26" spans="1:14" ht="17.100000000000001" customHeight="1">
      <c r="A26" s="182" t="s">
        <v>117</v>
      </c>
      <c r="B26" s="183"/>
      <c r="C26" s="184"/>
      <c r="D26" s="116" t="s">
        <v>101</v>
      </c>
      <c r="E26" s="117">
        <v>7</v>
      </c>
      <c r="F26" s="117">
        <v>7</v>
      </c>
      <c r="G26" s="12"/>
      <c r="H26" s="12"/>
      <c r="I26" s="12"/>
      <c r="J26" s="12"/>
      <c r="K26" s="12"/>
      <c r="L26" s="12"/>
      <c r="M26" s="12"/>
      <c r="N26" s="12"/>
    </row>
    <row r="27" spans="1:14" ht="17.100000000000001" customHeight="1">
      <c r="A27" s="182" t="s">
        <v>118</v>
      </c>
      <c r="B27" s="183"/>
      <c r="C27" s="184"/>
      <c r="D27" s="116" t="s">
        <v>119</v>
      </c>
      <c r="E27" s="117">
        <v>5</v>
      </c>
      <c r="F27" s="117">
        <v>5</v>
      </c>
      <c r="G27" s="12"/>
      <c r="H27" s="12"/>
      <c r="I27" s="12"/>
      <c r="J27" s="12"/>
      <c r="K27" s="12"/>
      <c r="L27" s="12"/>
      <c r="M27" s="12"/>
      <c r="N27" s="12"/>
    </row>
    <row r="28" spans="1:14" ht="17.100000000000001" customHeight="1">
      <c r="A28" s="182" t="s">
        <v>120</v>
      </c>
      <c r="B28" s="183"/>
      <c r="C28" s="184"/>
      <c r="D28" s="116" t="s">
        <v>101</v>
      </c>
      <c r="E28" s="117">
        <v>5</v>
      </c>
      <c r="F28" s="117">
        <v>5</v>
      </c>
      <c r="G28" s="12"/>
      <c r="H28" s="12"/>
      <c r="I28" s="12"/>
      <c r="J28" s="12"/>
      <c r="K28" s="12"/>
      <c r="L28" s="12"/>
      <c r="M28" s="12"/>
      <c r="N28" s="12"/>
    </row>
    <row r="29" spans="1:14" ht="17.100000000000001" customHeight="1">
      <c r="A29" s="182" t="s">
        <v>121</v>
      </c>
      <c r="B29" s="183"/>
      <c r="C29" s="184"/>
      <c r="D29" s="116" t="s">
        <v>122</v>
      </c>
      <c r="E29" s="117">
        <v>12</v>
      </c>
      <c r="F29" s="117">
        <v>12</v>
      </c>
      <c r="G29" s="12"/>
      <c r="H29" s="12"/>
      <c r="I29" s="12"/>
      <c r="J29" s="12"/>
      <c r="K29" s="12"/>
      <c r="L29" s="12"/>
      <c r="M29" s="12"/>
      <c r="N29" s="12"/>
    </row>
    <row r="30" spans="1:14" ht="17.100000000000001" customHeight="1">
      <c r="A30" s="182" t="s">
        <v>123</v>
      </c>
      <c r="B30" s="183"/>
      <c r="C30" s="184"/>
      <c r="D30" s="116" t="s">
        <v>101</v>
      </c>
      <c r="E30" s="117">
        <v>12</v>
      </c>
      <c r="F30" s="117">
        <v>12</v>
      </c>
      <c r="G30" s="12"/>
      <c r="H30" s="12"/>
      <c r="I30" s="12"/>
      <c r="J30" s="12"/>
      <c r="K30" s="12"/>
      <c r="L30" s="12"/>
      <c r="M30" s="12"/>
      <c r="N30" s="12"/>
    </row>
    <row r="31" spans="1:14" ht="17.100000000000001" customHeight="1">
      <c r="A31" s="182" t="s">
        <v>124</v>
      </c>
      <c r="B31" s="183"/>
      <c r="C31" s="184"/>
      <c r="D31" s="116" t="s">
        <v>125</v>
      </c>
      <c r="E31" s="117">
        <v>175</v>
      </c>
      <c r="F31" s="117">
        <v>175</v>
      </c>
      <c r="G31" s="12"/>
      <c r="H31" s="12"/>
      <c r="I31" s="12"/>
      <c r="J31" s="12"/>
      <c r="K31" s="12"/>
      <c r="L31" s="12"/>
      <c r="M31" s="12"/>
      <c r="N31" s="12"/>
    </row>
    <row r="32" spans="1:14" ht="17.100000000000001" customHeight="1">
      <c r="A32" s="182" t="s">
        <v>126</v>
      </c>
      <c r="B32" s="183"/>
      <c r="C32" s="184"/>
      <c r="D32" s="116" t="s">
        <v>127</v>
      </c>
      <c r="E32" s="117">
        <v>95</v>
      </c>
      <c r="F32" s="117">
        <v>95</v>
      </c>
      <c r="G32" s="12"/>
      <c r="H32" s="12"/>
      <c r="I32" s="12"/>
      <c r="J32" s="12"/>
      <c r="K32" s="12"/>
      <c r="L32" s="12"/>
      <c r="M32" s="12"/>
      <c r="N32" s="12"/>
    </row>
    <row r="33" spans="1:14" ht="17.100000000000001" customHeight="1">
      <c r="A33" s="182" t="s">
        <v>128</v>
      </c>
      <c r="B33" s="183"/>
      <c r="C33" s="184"/>
      <c r="D33" s="116" t="s">
        <v>129</v>
      </c>
      <c r="E33" s="117">
        <v>80</v>
      </c>
      <c r="F33" s="117">
        <v>80</v>
      </c>
      <c r="G33" s="12"/>
      <c r="H33" s="12"/>
      <c r="I33" s="12"/>
      <c r="J33" s="12"/>
      <c r="K33" s="12"/>
      <c r="L33" s="12"/>
      <c r="M33" s="12"/>
      <c r="N33" s="12"/>
    </row>
    <row r="34" spans="1:14" ht="17.100000000000001" customHeight="1">
      <c r="A34" s="182" t="s">
        <v>130</v>
      </c>
      <c r="B34" s="183"/>
      <c r="C34" s="184"/>
      <c r="D34" s="116" t="s">
        <v>131</v>
      </c>
      <c r="E34" s="117">
        <v>85</v>
      </c>
      <c r="F34" s="117">
        <v>85</v>
      </c>
      <c r="G34" s="12"/>
      <c r="H34" s="12"/>
      <c r="I34" s="12"/>
      <c r="J34" s="12"/>
      <c r="K34" s="12"/>
      <c r="L34" s="12"/>
      <c r="M34" s="12"/>
      <c r="N34" s="12"/>
    </row>
    <row r="35" spans="1:14" ht="17.100000000000001" customHeight="1">
      <c r="A35" s="182" t="s">
        <v>132</v>
      </c>
      <c r="B35" s="183"/>
      <c r="C35" s="184"/>
      <c r="D35" s="116" t="s">
        <v>101</v>
      </c>
      <c r="E35" s="117">
        <v>85</v>
      </c>
      <c r="F35" s="117">
        <v>85</v>
      </c>
      <c r="G35" s="12"/>
      <c r="H35" s="12"/>
      <c r="I35" s="12"/>
      <c r="J35" s="12"/>
      <c r="K35" s="12"/>
      <c r="L35" s="12"/>
      <c r="M35" s="12"/>
      <c r="N35" s="12"/>
    </row>
    <row r="36" spans="1:14" ht="17.100000000000001" customHeight="1">
      <c r="A36" s="182" t="s">
        <v>133</v>
      </c>
      <c r="B36" s="183"/>
      <c r="C36" s="184"/>
      <c r="D36" s="116" t="s">
        <v>134</v>
      </c>
      <c r="E36" s="117">
        <v>5</v>
      </c>
      <c r="F36" s="117">
        <v>5</v>
      </c>
      <c r="G36" s="12"/>
      <c r="H36" s="12"/>
      <c r="I36" s="12"/>
      <c r="J36" s="12"/>
      <c r="K36" s="12"/>
      <c r="L36" s="12"/>
      <c r="M36" s="12"/>
      <c r="N36" s="12"/>
    </row>
    <row r="37" spans="1:14" ht="17.100000000000001" customHeight="1">
      <c r="A37" s="182" t="s">
        <v>135</v>
      </c>
      <c r="B37" s="183"/>
      <c r="C37" s="184"/>
      <c r="D37" s="116" t="s">
        <v>101</v>
      </c>
      <c r="E37" s="117">
        <v>5</v>
      </c>
      <c r="F37" s="117">
        <v>5</v>
      </c>
      <c r="G37" s="12"/>
      <c r="H37" s="12"/>
      <c r="I37" s="12"/>
      <c r="J37" s="12"/>
      <c r="K37" s="12"/>
      <c r="L37" s="12"/>
      <c r="M37" s="12"/>
      <c r="N37" s="12"/>
    </row>
    <row r="38" spans="1:14" ht="17.100000000000001" customHeight="1">
      <c r="A38" s="182" t="s">
        <v>136</v>
      </c>
      <c r="B38" s="183"/>
      <c r="C38" s="184"/>
      <c r="D38" s="116" t="s">
        <v>137</v>
      </c>
      <c r="E38" s="117">
        <v>7</v>
      </c>
      <c r="F38" s="117">
        <v>7</v>
      </c>
      <c r="G38" s="12"/>
      <c r="H38" s="12"/>
      <c r="I38" s="12"/>
      <c r="J38" s="12"/>
      <c r="K38" s="12"/>
      <c r="L38" s="12"/>
      <c r="M38" s="12"/>
      <c r="N38" s="12"/>
    </row>
    <row r="39" spans="1:14" ht="17.100000000000001" customHeight="1">
      <c r="A39" s="182" t="s">
        <v>138</v>
      </c>
      <c r="B39" s="183"/>
      <c r="C39" s="184"/>
      <c r="D39" s="116" t="s">
        <v>101</v>
      </c>
      <c r="E39" s="117">
        <v>7</v>
      </c>
      <c r="F39" s="117">
        <v>7</v>
      </c>
      <c r="G39" s="12"/>
      <c r="H39" s="12"/>
      <c r="I39" s="12"/>
      <c r="J39" s="12"/>
      <c r="K39" s="12"/>
      <c r="L39" s="12"/>
      <c r="M39" s="12"/>
      <c r="N39" s="12"/>
    </row>
    <row r="40" spans="1:14" ht="17.100000000000001" customHeight="1">
      <c r="A40" s="182" t="s">
        <v>139</v>
      </c>
      <c r="B40" s="183"/>
      <c r="C40" s="184"/>
      <c r="D40" s="116" t="s">
        <v>140</v>
      </c>
      <c r="E40" s="117">
        <v>94</v>
      </c>
      <c r="F40" s="117">
        <v>94</v>
      </c>
      <c r="G40" s="12"/>
      <c r="H40" s="12"/>
      <c r="I40" s="12"/>
      <c r="J40" s="12"/>
      <c r="K40" s="12"/>
      <c r="L40" s="12"/>
      <c r="M40" s="12"/>
      <c r="N40" s="12"/>
    </row>
    <row r="41" spans="1:14" ht="17.100000000000001" customHeight="1">
      <c r="A41" s="182" t="s">
        <v>141</v>
      </c>
      <c r="B41" s="183"/>
      <c r="C41" s="184"/>
      <c r="D41" s="116" t="s">
        <v>140</v>
      </c>
      <c r="E41" s="117">
        <v>94</v>
      </c>
      <c r="F41" s="117">
        <v>94</v>
      </c>
      <c r="G41" s="12"/>
      <c r="H41" s="12"/>
      <c r="I41" s="12"/>
      <c r="J41" s="12"/>
      <c r="K41" s="12"/>
      <c r="L41" s="12"/>
      <c r="M41" s="12"/>
      <c r="N41" s="12"/>
    </row>
    <row r="42" spans="1:14" ht="17.100000000000001" customHeight="1">
      <c r="A42" s="182" t="s">
        <v>142</v>
      </c>
      <c r="B42" s="183"/>
      <c r="C42" s="184"/>
      <c r="D42" s="116" t="s">
        <v>143</v>
      </c>
      <c r="E42" s="117">
        <v>15</v>
      </c>
      <c r="F42" s="117">
        <v>15</v>
      </c>
      <c r="G42" s="12"/>
      <c r="H42" s="12"/>
      <c r="I42" s="12"/>
      <c r="J42" s="12"/>
      <c r="K42" s="12"/>
      <c r="L42" s="12"/>
      <c r="M42" s="12"/>
      <c r="N42" s="12"/>
    </row>
    <row r="43" spans="1:14" ht="17.100000000000001" customHeight="1">
      <c r="A43" s="182" t="s">
        <v>144</v>
      </c>
      <c r="B43" s="183"/>
      <c r="C43" s="184"/>
      <c r="D43" s="116" t="s">
        <v>145</v>
      </c>
      <c r="E43" s="117">
        <v>15</v>
      </c>
      <c r="F43" s="117">
        <v>15</v>
      </c>
      <c r="G43" s="12"/>
      <c r="H43" s="12"/>
      <c r="I43" s="12"/>
      <c r="J43" s="12"/>
      <c r="K43" s="12"/>
      <c r="L43" s="12"/>
      <c r="M43" s="12"/>
      <c r="N43" s="12"/>
    </row>
    <row r="44" spans="1:14" ht="17.100000000000001" customHeight="1">
      <c r="A44" s="182" t="s">
        <v>146</v>
      </c>
      <c r="B44" s="183"/>
      <c r="C44" s="184"/>
      <c r="D44" s="116" t="s">
        <v>147</v>
      </c>
      <c r="E44" s="117">
        <v>15</v>
      </c>
      <c r="F44" s="117">
        <v>15</v>
      </c>
      <c r="G44" s="12"/>
      <c r="H44" s="12"/>
      <c r="I44" s="12"/>
      <c r="J44" s="12"/>
      <c r="K44" s="12"/>
      <c r="L44" s="12"/>
      <c r="M44" s="12"/>
      <c r="N44" s="12"/>
    </row>
    <row r="45" spans="1:14" ht="17.100000000000001" customHeight="1">
      <c r="A45" s="182" t="s">
        <v>148</v>
      </c>
      <c r="B45" s="183"/>
      <c r="C45" s="184"/>
      <c r="D45" s="116" t="s">
        <v>149</v>
      </c>
      <c r="E45" s="117">
        <v>85.6</v>
      </c>
      <c r="F45" s="117">
        <v>85.6</v>
      </c>
      <c r="G45" s="12"/>
      <c r="H45" s="12"/>
      <c r="I45" s="12"/>
      <c r="J45" s="12"/>
      <c r="K45" s="12"/>
      <c r="L45" s="12"/>
      <c r="M45" s="12"/>
      <c r="N45" s="12"/>
    </row>
    <row r="46" spans="1:14" ht="17.100000000000001" customHeight="1">
      <c r="A46" s="182" t="s">
        <v>150</v>
      </c>
      <c r="B46" s="183"/>
      <c r="C46" s="184"/>
      <c r="D46" s="116" t="s">
        <v>151</v>
      </c>
      <c r="E46" s="117">
        <v>13</v>
      </c>
      <c r="F46" s="117">
        <v>13</v>
      </c>
      <c r="G46" s="12"/>
      <c r="H46" s="12"/>
      <c r="I46" s="12"/>
      <c r="J46" s="12"/>
      <c r="K46" s="12"/>
      <c r="L46" s="12"/>
      <c r="M46" s="12"/>
      <c r="N46" s="12"/>
    </row>
    <row r="47" spans="1:14" ht="17.100000000000001" customHeight="1">
      <c r="A47" s="182" t="s">
        <v>152</v>
      </c>
      <c r="B47" s="183"/>
      <c r="C47" s="184"/>
      <c r="D47" s="116" t="s">
        <v>153</v>
      </c>
      <c r="E47" s="117">
        <v>2</v>
      </c>
      <c r="F47" s="117">
        <v>2</v>
      </c>
      <c r="G47" s="12"/>
      <c r="H47" s="12"/>
      <c r="I47" s="12"/>
      <c r="J47" s="12"/>
      <c r="K47" s="12"/>
      <c r="L47" s="12"/>
      <c r="M47" s="12"/>
      <c r="N47" s="12"/>
    </row>
    <row r="48" spans="1:14" ht="17.100000000000001" customHeight="1">
      <c r="A48" s="182" t="s">
        <v>154</v>
      </c>
      <c r="B48" s="183"/>
      <c r="C48" s="184"/>
      <c r="D48" s="116" t="s">
        <v>155</v>
      </c>
      <c r="E48" s="117">
        <v>11</v>
      </c>
      <c r="F48" s="117">
        <v>11</v>
      </c>
      <c r="G48" s="12"/>
      <c r="H48" s="12"/>
      <c r="I48" s="12"/>
      <c r="J48" s="12"/>
      <c r="K48" s="12"/>
      <c r="L48" s="12"/>
      <c r="M48" s="12"/>
      <c r="N48" s="12"/>
    </row>
    <row r="49" spans="1:14" ht="17.100000000000001" customHeight="1">
      <c r="A49" s="182" t="s">
        <v>156</v>
      </c>
      <c r="B49" s="183"/>
      <c r="C49" s="184"/>
      <c r="D49" s="116" t="s">
        <v>157</v>
      </c>
      <c r="E49" s="117">
        <v>9.6</v>
      </c>
      <c r="F49" s="117">
        <v>9.6</v>
      </c>
      <c r="G49" s="12"/>
      <c r="H49" s="12"/>
      <c r="I49" s="12"/>
      <c r="J49" s="12"/>
      <c r="K49" s="12"/>
      <c r="L49" s="12"/>
      <c r="M49" s="12"/>
      <c r="N49" s="12"/>
    </row>
    <row r="50" spans="1:14" ht="17.100000000000001" customHeight="1">
      <c r="A50" s="182" t="s">
        <v>158</v>
      </c>
      <c r="B50" s="183"/>
      <c r="C50" s="184"/>
      <c r="D50" s="116" t="s">
        <v>101</v>
      </c>
      <c r="E50" s="117">
        <v>9.6</v>
      </c>
      <c r="F50" s="117">
        <v>9.6</v>
      </c>
      <c r="G50" s="12"/>
      <c r="H50" s="12"/>
      <c r="I50" s="12"/>
      <c r="J50" s="12"/>
      <c r="K50" s="12"/>
      <c r="L50" s="12"/>
      <c r="M50" s="12"/>
      <c r="N50" s="12"/>
    </row>
    <row r="51" spans="1:14" ht="17.100000000000001" customHeight="1">
      <c r="A51" s="182" t="s">
        <v>159</v>
      </c>
      <c r="B51" s="183"/>
      <c r="C51" s="184"/>
      <c r="D51" s="116" t="s">
        <v>160</v>
      </c>
      <c r="E51" s="117">
        <v>5</v>
      </c>
      <c r="F51" s="117">
        <v>5</v>
      </c>
      <c r="G51" s="12"/>
      <c r="H51" s="12"/>
      <c r="I51" s="12"/>
      <c r="J51" s="12"/>
      <c r="K51" s="12"/>
      <c r="L51" s="12"/>
      <c r="M51" s="12"/>
      <c r="N51" s="12"/>
    </row>
    <row r="52" spans="1:14" ht="17.100000000000001" customHeight="1">
      <c r="A52" s="182" t="s">
        <v>161</v>
      </c>
      <c r="B52" s="183"/>
      <c r="C52" s="184"/>
      <c r="D52" s="116" t="s">
        <v>162</v>
      </c>
      <c r="E52" s="117">
        <v>5</v>
      </c>
      <c r="F52" s="117">
        <v>5</v>
      </c>
      <c r="G52" s="12"/>
      <c r="H52" s="12"/>
      <c r="I52" s="12"/>
      <c r="J52" s="12"/>
      <c r="K52" s="12"/>
      <c r="L52" s="12"/>
      <c r="M52" s="12"/>
      <c r="N52" s="12"/>
    </row>
    <row r="53" spans="1:14" ht="17.100000000000001" customHeight="1">
      <c r="A53" s="182" t="s">
        <v>163</v>
      </c>
      <c r="B53" s="183"/>
      <c r="C53" s="184"/>
      <c r="D53" s="116" t="s">
        <v>164</v>
      </c>
      <c r="E53" s="117">
        <v>58</v>
      </c>
      <c r="F53" s="117">
        <v>58</v>
      </c>
      <c r="G53" s="12"/>
      <c r="H53" s="12"/>
      <c r="I53" s="12"/>
      <c r="J53" s="12"/>
      <c r="K53" s="12"/>
      <c r="L53" s="12"/>
      <c r="M53" s="12"/>
      <c r="N53" s="12"/>
    </row>
    <row r="54" spans="1:14" ht="17.100000000000001" customHeight="1">
      <c r="A54" s="182" t="s">
        <v>165</v>
      </c>
      <c r="B54" s="183"/>
      <c r="C54" s="184"/>
      <c r="D54" s="116" t="s">
        <v>164</v>
      </c>
      <c r="E54" s="117">
        <v>58</v>
      </c>
      <c r="F54" s="117">
        <v>58</v>
      </c>
      <c r="G54" s="12"/>
      <c r="H54" s="12"/>
      <c r="I54" s="12"/>
      <c r="J54" s="12"/>
      <c r="K54" s="12"/>
      <c r="L54" s="12"/>
      <c r="M54" s="12"/>
      <c r="N54" s="12"/>
    </row>
    <row r="55" spans="1:14" ht="17.100000000000001" customHeight="1">
      <c r="A55" s="182" t="s">
        <v>166</v>
      </c>
      <c r="B55" s="183"/>
      <c r="C55" s="184"/>
      <c r="D55" s="116" t="s">
        <v>167</v>
      </c>
      <c r="E55" s="117">
        <v>154</v>
      </c>
      <c r="F55" s="117">
        <v>154</v>
      </c>
      <c r="G55" s="12"/>
      <c r="H55" s="12"/>
      <c r="I55" s="12"/>
      <c r="J55" s="12"/>
      <c r="K55" s="12"/>
      <c r="L55" s="12"/>
      <c r="M55" s="12"/>
      <c r="N55" s="12"/>
    </row>
    <row r="56" spans="1:14" ht="17.100000000000001" customHeight="1">
      <c r="A56" s="182" t="s">
        <v>168</v>
      </c>
      <c r="B56" s="183"/>
      <c r="C56" s="184"/>
      <c r="D56" s="116" t="s">
        <v>169</v>
      </c>
      <c r="E56" s="117">
        <v>8</v>
      </c>
      <c r="F56" s="117">
        <v>8</v>
      </c>
      <c r="G56" s="12"/>
      <c r="H56" s="12"/>
      <c r="I56" s="12"/>
      <c r="J56" s="12"/>
      <c r="K56" s="12"/>
      <c r="L56" s="12"/>
      <c r="M56" s="12"/>
      <c r="N56" s="12"/>
    </row>
    <row r="57" spans="1:14" ht="17.100000000000001" customHeight="1">
      <c r="A57" s="182" t="s">
        <v>170</v>
      </c>
      <c r="B57" s="183"/>
      <c r="C57" s="184"/>
      <c r="D57" s="116" t="s">
        <v>101</v>
      </c>
      <c r="E57" s="117">
        <v>8</v>
      </c>
      <c r="F57" s="117">
        <v>8</v>
      </c>
      <c r="G57" s="12"/>
      <c r="H57" s="12"/>
      <c r="I57" s="12"/>
      <c r="J57" s="12"/>
      <c r="K57" s="12"/>
      <c r="L57" s="12"/>
      <c r="M57" s="12"/>
      <c r="N57" s="12"/>
    </row>
    <row r="58" spans="1:14" ht="17.100000000000001" customHeight="1">
      <c r="A58" s="182" t="s">
        <v>171</v>
      </c>
      <c r="B58" s="183"/>
      <c r="C58" s="184"/>
      <c r="D58" s="116" t="s">
        <v>172</v>
      </c>
      <c r="E58" s="117">
        <v>11</v>
      </c>
      <c r="F58" s="117">
        <v>11</v>
      </c>
      <c r="G58" s="12"/>
      <c r="H58" s="12"/>
      <c r="I58" s="12"/>
      <c r="J58" s="12"/>
      <c r="K58" s="12"/>
      <c r="L58" s="12"/>
      <c r="M58" s="12"/>
      <c r="N58" s="12"/>
    </row>
    <row r="59" spans="1:14" ht="17.100000000000001" customHeight="1">
      <c r="A59" s="182" t="s">
        <v>173</v>
      </c>
      <c r="B59" s="183"/>
      <c r="C59" s="184"/>
      <c r="D59" s="116" t="s">
        <v>174</v>
      </c>
      <c r="E59" s="117">
        <v>11</v>
      </c>
      <c r="F59" s="117">
        <v>11</v>
      </c>
      <c r="G59" s="12"/>
      <c r="H59" s="12"/>
      <c r="I59" s="12"/>
      <c r="J59" s="12"/>
      <c r="K59" s="12"/>
      <c r="L59" s="12"/>
      <c r="M59" s="12"/>
      <c r="N59" s="12"/>
    </row>
    <row r="60" spans="1:14" ht="17.100000000000001" customHeight="1">
      <c r="A60" s="182" t="s">
        <v>175</v>
      </c>
      <c r="B60" s="183"/>
      <c r="C60" s="184"/>
      <c r="D60" s="116" t="s">
        <v>176</v>
      </c>
      <c r="E60" s="117">
        <v>12</v>
      </c>
      <c r="F60" s="117">
        <v>12</v>
      </c>
      <c r="G60" s="12"/>
      <c r="H60" s="12"/>
      <c r="I60" s="12"/>
      <c r="J60" s="12"/>
      <c r="K60" s="12"/>
      <c r="L60" s="12"/>
      <c r="M60" s="12"/>
      <c r="N60" s="12"/>
    </row>
    <row r="61" spans="1:14" ht="17.100000000000001" customHeight="1">
      <c r="A61" s="182" t="s">
        <v>177</v>
      </c>
      <c r="B61" s="183"/>
      <c r="C61" s="184"/>
      <c r="D61" s="116" t="s">
        <v>178</v>
      </c>
      <c r="E61" s="117">
        <v>12</v>
      </c>
      <c r="F61" s="117">
        <v>12</v>
      </c>
      <c r="G61" s="12"/>
      <c r="H61" s="12"/>
      <c r="I61" s="12"/>
      <c r="J61" s="12"/>
      <c r="K61" s="12"/>
      <c r="L61" s="12"/>
      <c r="M61" s="12"/>
      <c r="N61" s="12"/>
    </row>
    <row r="62" spans="1:14" ht="17.100000000000001" customHeight="1">
      <c r="A62" s="182" t="s">
        <v>179</v>
      </c>
      <c r="B62" s="183"/>
      <c r="C62" s="184"/>
      <c r="D62" s="116" t="s">
        <v>180</v>
      </c>
      <c r="E62" s="117">
        <v>66</v>
      </c>
      <c r="F62" s="117">
        <v>66</v>
      </c>
      <c r="G62" s="12"/>
      <c r="H62" s="12"/>
      <c r="I62" s="12"/>
      <c r="J62" s="12"/>
      <c r="K62" s="12"/>
      <c r="L62" s="12"/>
      <c r="M62" s="12"/>
      <c r="N62" s="12"/>
    </row>
    <row r="63" spans="1:14" ht="17.100000000000001" customHeight="1">
      <c r="A63" s="182" t="s">
        <v>181</v>
      </c>
      <c r="B63" s="183"/>
      <c r="C63" s="184"/>
      <c r="D63" s="116" t="s">
        <v>182</v>
      </c>
      <c r="E63" s="117">
        <v>66</v>
      </c>
      <c r="F63" s="117">
        <v>66</v>
      </c>
      <c r="G63" s="12"/>
      <c r="H63" s="12"/>
      <c r="I63" s="12"/>
      <c r="J63" s="12"/>
      <c r="K63" s="12"/>
      <c r="L63" s="12"/>
      <c r="M63" s="12"/>
      <c r="N63" s="12"/>
    </row>
    <row r="64" spans="1:14" ht="17.100000000000001" customHeight="1">
      <c r="A64" s="182" t="s">
        <v>183</v>
      </c>
      <c r="B64" s="183"/>
      <c r="C64" s="184"/>
      <c r="D64" s="116" t="s">
        <v>184</v>
      </c>
      <c r="E64" s="117">
        <v>25</v>
      </c>
      <c r="F64" s="117">
        <v>25</v>
      </c>
      <c r="G64" s="12"/>
      <c r="H64" s="12"/>
      <c r="I64" s="12"/>
      <c r="J64" s="12"/>
      <c r="K64" s="12"/>
      <c r="L64" s="12"/>
      <c r="M64" s="12"/>
      <c r="N64" s="12"/>
    </row>
    <row r="65" spans="1:14" ht="17.100000000000001" customHeight="1">
      <c r="A65" s="182" t="s">
        <v>185</v>
      </c>
      <c r="B65" s="183"/>
      <c r="C65" s="184"/>
      <c r="D65" s="116" t="s">
        <v>186</v>
      </c>
      <c r="E65" s="117">
        <v>10</v>
      </c>
      <c r="F65" s="117">
        <v>10</v>
      </c>
      <c r="G65" s="12"/>
      <c r="H65" s="12"/>
      <c r="I65" s="12"/>
      <c r="J65" s="12"/>
      <c r="K65" s="12"/>
      <c r="L65" s="12"/>
      <c r="M65" s="12"/>
      <c r="N65" s="12"/>
    </row>
    <row r="66" spans="1:14" ht="17.100000000000001" customHeight="1">
      <c r="A66" s="182" t="s">
        <v>187</v>
      </c>
      <c r="B66" s="183"/>
      <c r="C66" s="184"/>
      <c r="D66" s="116" t="s">
        <v>188</v>
      </c>
      <c r="E66" s="117">
        <v>15</v>
      </c>
      <c r="F66" s="117">
        <v>15</v>
      </c>
      <c r="G66" s="12"/>
      <c r="H66" s="12"/>
      <c r="I66" s="12"/>
      <c r="J66" s="12"/>
      <c r="K66" s="12"/>
      <c r="L66" s="12"/>
      <c r="M66" s="12"/>
      <c r="N66" s="12"/>
    </row>
    <row r="67" spans="1:14" ht="17.100000000000001" customHeight="1">
      <c r="A67" s="182" t="s">
        <v>189</v>
      </c>
      <c r="B67" s="183"/>
      <c r="C67" s="184"/>
      <c r="D67" s="116" t="s">
        <v>190</v>
      </c>
      <c r="E67" s="117">
        <v>14</v>
      </c>
      <c r="F67" s="117">
        <v>14</v>
      </c>
      <c r="G67" s="12"/>
      <c r="H67" s="12"/>
      <c r="I67" s="12"/>
      <c r="J67" s="12"/>
      <c r="K67" s="12"/>
      <c r="L67" s="12"/>
      <c r="M67" s="12"/>
      <c r="N67" s="12"/>
    </row>
    <row r="68" spans="1:14" ht="17.100000000000001" customHeight="1">
      <c r="A68" s="182" t="s">
        <v>191</v>
      </c>
      <c r="B68" s="183"/>
      <c r="C68" s="184"/>
      <c r="D68" s="116" t="s">
        <v>101</v>
      </c>
      <c r="E68" s="117">
        <v>14</v>
      </c>
      <c r="F68" s="117">
        <v>14</v>
      </c>
      <c r="G68" s="12"/>
      <c r="H68" s="12"/>
      <c r="I68" s="12"/>
      <c r="J68" s="12"/>
      <c r="K68" s="12"/>
      <c r="L68" s="12"/>
      <c r="M68" s="12"/>
      <c r="N68" s="12"/>
    </row>
    <row r="69" spans="1:14" ht="17.100000000000001" customHeight="1">
      <c r="A69" s="182" t="s">
        <v>192</v>
      </c>
      <c r="B69" s="183"/>
      <c r="C69" s="184"/>
      <c r="D69" s="116" t="s">
        <v>193</v>
      </c>
      <c r="E69" s="117">
        <v>18</v>
      </c>
      <c r="F69" s="117">
        <v>18</v>
      </c>
      <c r="G69" s="12"/>
      <c r="H69" s="12"/>
      <c r="I69" s="12"/>
      <c r="J69" s="12"/>
      <c r="K69" s="12"/>
      <c r="L69" s="12"/>
      <c r="M69" s="12"/>
      <c r="N69" s="12"/>
    </row>
    <row r="70" spans="1:14" ht="17.100000000000001" customHeight="1">
      <c r="A70" s="182" t="s">
        <v>194</v>
      </c>
      <c r="B70" s="183"/>
      <c r="C70" s="184"/>
      <c r="D70" s="116" t="s">
        <v>195</v>
      </c>
      <c r="E70" s="117">
        <v>18</v>
      </c>
      <c r="F70" s="117">
        <v>18</v>
      </c>
      <c r="G70" s="12"/>
      <c r="H70" s="12"/>
      <c r="I70" s="12"/>
      <c r="J70" s="12"/>
      <c r="K70" s="12"/>
      <c r="L70" s="12"/>
      <c r="M70" s="12"/>
      <c r="N70" s="12"/>
    </row>
    <row r="71" spans="1:14" ht="17.100000000000001" customHeight="1">
      <c r="A71" s="182" t="s">
        <v>196</v>
      </c>
      <c r="B71" s="183"/>
      <c r="C71" s="184"/>
      <c r="D71" s="116" t="s">
        <v>197</v>
      </c>
      <c r="E71" s="117">
        <v>147.96</v>
      </c>
      <c r="F71" s="117">
        <v>147.96</v>
      </c>
      <c r="G71" s="12"/>
      <c r="H71" s="12"/>
      <c r="I71" s="12"/>
      <c r="J71" s="12"/>
      <c r="K71" s="12"/>
      <c r="L71" s="12"/>
      <c r="M71" s="12"/>
      <c r="N71" s="12"/>
    </row>
    <row r="72" spans="1:14" ht="17.100000000000001" customHeight="1">
      <c r="A72" s="182" t="s">
        <v>198</v>
      </c>
      <c r="B72" s="183"/>
      <c r="C72" s="184"/>
      <c r="D72" s="116" t="s">
        <v>199</v>
      </c>
      <c r="E72" s="117">
        <v>137.96</v>
      </c>
      <c r="F72" s="117">
        <v>137.96</v>
      </c>
      <c r="G72" s="12"/>
      <c r="H72" s="12"/>
      <c r="I72" s="12"/>
      <c r="J72" s="12"/>
      <c r="K72" s="12"/>
      <c r="L72" s="12"/>
      <c r="M72" s="12"/>
      <c r="N72" s="12"/>
    </row>
    <row r="73" spans="1:14" ht="17.100000000000001" customHeight="1">
      <c r="A73" s="182" t="s">
        <v>200</v>
      </c>
      <c r="B73" s="183"/>
      <c r="C73" s="184"/>
      <c r="D73" s="116" t="s">
        <v>201</v>
      </c>
      <c r="E73" s="117">
        <v>137.96</v>
      </c>
      <c r="F73" s="117">
        <v>137.96</v>
      </c>
      <c r="G73" s="12"/>
      <c r="H73" s="12"/>
      <c r="I73" s="12"/>
      <c r="J73" s="12"/>
      <c r="K73" s="12"/>
      <c r="L73" s="12"/>
      <c r="M73" s="12"/>
      <c r="N73" s="12"/>
    </row>
    <row r="74" spans="1:14" ht="17.100000000000001" customHeight="1">
      <c r="A74" s="182" t="s">
        <v>202</v>
      </c>
      <c r="B74" s="183"/>
      <c r="C74" s="184"/>
      <c r="D74" s="116" t="s">
        <v>203</v>
      </c>
      <c r="E74" s="117">
        <v>10</v>
      </c>
      <c r="F74" s="117">
        <v>10</v>
      </c>
      <c r="G74" s="12"/>
      <c r="H74" s="12"/>
      <c r="I74" s="12"/>
      <c r="J74" s="12"/>
      <c r="K74" s="12"/>
      <c r="L74" s="12"/>
      <c r="M74" s="12"/>
      <c r="N74" s="12"/>
    </row>
    <row r="75" spans="1:14" ht="17.100000000000001" customHeight="1">
      <c r="A75" s="182" t="s">
        <v>204</v>
      </c>
      <c r="B75" s="183"/>
      <c r="C75" s="184"/>
      <c r="D75" s="116" t="s">
        <v>205</v>
      </c>
      <c r="E75" s="117">
        <v>10</v>
      </c>
      <c r="F75" s="117">
        <v>10</v>
      </c>
      <c r="G75" s="12"/>
      <c r="H75" s="12"/>
      <c r="I75" s="12"/>
      <c r="J75" s="12"/>
      <c r="K75" s="12"/>
      <c r="L75" s="12"/>
      <c r="M75" s="12"/>
      <c r="N75" s="12"/>
    </row>
    <row r="76" spans="1:14" ht="17.100000000000001" customHeight="1">
      <c r="A76" s="182" t="s">
        <v>206</v>
      </c>
      <c r="B76" s="183"/>
      <c r="C76" s="184"/>
      <c r="D76" s="116" t="s">
        <v>207</v>
      </c>
      <c r="E76" s="117">
        <v>108</v>
      </c>
      <c r="F76" s="117">
        <v>108</v>
      </c>
      <c r="G76" s="12"/>
      <c r="H76" s="12"/>
      <c r="I76" s="12"/>
      <c r="J76" s="12"/>
      <c r="K76" s="12"/>
      <c r="L76" s="12"/>
      <c r="M76" s="12"/>
      <c r="N76" s="12"/>
    </row>
    <row r="77" spans="1:14" ht="17.100000000000001" customHeight="1">
      <c r="A77" s="182" t="s">
        <v>208</v>
      </c>
      <c r="B77" s="183"/>
      <c r="C77" s="184"/>
      <c r="D77" s="116" t="s">
        <v>209</v>
      </c>
      <c r="E77" s="117">
        <v>108</v>
      </c>
      <c r="F77" s="117">
        <v>108</v>
      </c>
      <c r="G77" s="12"/>
      <c r="H77" s="12"/>
      <c r="I77" s="12"/>
      <c r="J77" s="12"/>
      <c r="K77" s="12"/>
      <c r="L77" s="12"/>
      <c r="M77" s="12"/>
      <c r="N77" s="12"/>
    </row>
    <row r="78" spans="1:14" ht="17.100000000000001" customHeight="1">
      <c r="A78" s="182" t="s">
        <v>210</v>
      </c>
      <c r="B78" s="183"/>
      <c r="C78" s="184"/>
      <c r="D78" s="116" t="s">
        <v>101</v>
      </c>
      <c r="E78" s="117">
        <v>83</v>
      </c>
      <c r="F78" s="117">
        <v>83</v>
      </c>
      <c r="G78" s="12"/>
      <c r="H78" s="12"/>
      <c r="I78" s="12"/>
      <c r="J78" s="12"/>
      <c r="K78" s="12"/>
      <c r="L78" s="12"/>
      <c r="M78" s="12"/>
      <c r="N78" s="12"/>
    </row>
    <row r="79" spans="1:14" ht="17.100000000000001" customHeight="1">
      <c r="A79" s="182" t="s">
        <v>211</v>
      </c>
      <c r="B79" s="183"/>
      <c r="C79" s="184"/>
      <c r="D79" s="116" t="s">
        <v>212</v>
      </c>
      <c r="E79" s="117">
        <v>25</v>
      </c>
      <c r="F79" s="117">
        <v>25</v>
      </c>
      <c r="G79" s="12"/>
      <c r="H79" s="12"/>
      <c r="I79" s="12"/>
      <c r="J79" s="12"/>
      <c r="K79" s="12"/>
      <c r="L79" s="12"/>
      <c r="M79" s="12"/>
      <c r="N79" s="12"/>
    </row>
    <row r="80" spans="1:14" ht="17.100000000000001" customHeight="1">
      <c r="A80" s="182" t="s">
        <v>213</v>
      </c>
      <c r="B80" s="183"/>
      <c r="C80" s="184"/>
      <c r="D80" s="116" t="s">
        <v>214</v>
      </c>
      <c r="E80" s="117">
        <v>436</v>
      </c>
      <c r="F80" s="117">
        <v>436</v>
      </c>
      <c r="G80" s="12"/>
      <c r="H80" s="12"/>
      <c r="I80" s="12"/>
      <c r="J80" s="12"/>
      <c r="K80" s="12"/>
      <c r="L80" s="12"/>
      <c r="M80" s="12"/>
      <c r="N80" s="12"/>
    </row>
    <row r="81" spans="1:14" ht="17.100000000000001" customHeight="1">
      <c r="A81" s="182" t="s">
        <v>215</v>
      </c>
      <c r="B81" s="183"/>
      <c r="C81" s="184"/>
      <c r="D81" s="116" t="s">
        <v>216</v>
      </c>
      <c r="E81" s="117">
        <v>57</v>
      </c>
      <c r="F81" s="117">
        <v>57</v>
      </c>
      <c r="G81" s="12"/>
      <c r="H81" s="12"/>
      <c r="I81" s="12"/>
      <c r="J81" s="12"/>
      <c r="K81" s="12"/>
      <c r="L81" s="12"/>
      <c r="M81" s="12"/>
      <c r="N81" s="12"/>
    </row>
    <row r="82" spans="1:14" ht="17.100000000000001" customHeight="1">
      <c r="A82" s="182" t="s">
        <v>217</v>
      </c>
      <c r="B82" s="183"/>
      <c r="C82" s="184"/>
      <c r="D82" s="116" t="s">
        <v>218</v>
      </c>
      <c r="E82" s="117">
        <v>12</v>
      </c>
      <c r="F82" s="117">
        <v>12</v>
      </c>
      <c r="G82" s="12"/>
      <c r="H82" s="12"/>
      <c r="I82" s="12"/>
      <c r="J82" s="12"/>
      <c r="K82" s="12"/>
      <c r="L82" s="12"/>
      <c r="M82" s="12"/>
      <c r="N82" s="12"/>
    </row>
    <row r="83" spans="1:14" ht="17.100000000000001" customHeight="1">
      <c r="A83" s="182" t="s">
        <v>219</v>
      </c>
      <c r="B83" s="183"/>
      <c r="C83" s="184"/>
      <c r="D83" s="116" t="s">
        <v>220</v>
      </c>
      <c r="E83" s="117">
        <v>15</v>
      </c>
      <c r="F83" s="117">
        <v>15</v>
      </c>
      <c r="G83" s="12"/>
      <c r="H83" s="12"/>
      <c r="I83" s="12"/>
      <c r="J83" s="12"/>
      <c r="K83" s="12"/>
      <c r="L83" s="12"/>
      <c r="M83" s="12"/>
      <c r="N83" s="12"/>
    </row>
    <row r="84" spans="1:14" ht="17.100000000000001" customHeight="1">
      <c r="A84" s="182" t="s">
        <v>221</v>
      </c>
      <c r="B84" s="183"/>
      <c r="C84" s="184"/>
      <c r="D84" s="116" t="s">
        <v>222</v>
      </c>
      <c r="E84" s="117">
        <v>30</v>
      </c>
      <c r="F84" s="117">
        <v>30</v>
      </c>
      <c r="G84" s="12"/>
      <c r="H84" s="12"/>
      <c r="I84" s="12"/>
      <c r="J84" s="12"/>
      <c r="K84" s="12"/>
      <c r="L84" s="12"/>
      <c r="M84" s="12"/>
      <c r="N84" s="12"/>
    </row>
    <row r="85" spans="1:14" ht="17.100000000000001" customHeight="1">
      <c r="A85" s="182" t="s">
        <v>223</v>
      </c>
      <c r="B85" s="183"/>
      <c r="C85" s="184"/>
      <c r="D85" s="116" t="s">
        <v>224</v>
      </c>
      <c r="E85" s="117">
        <v>282</v>
      </c>
      <c r="F85" s="117">
        <v>282</v>
      </c>
      <c r="G85" s="12"/>
      <c r="H85" s="12"/>
      <c r="I85" s="12"/>
      <c r="J85" s="12"/>
      <c r="K85" s="12"/>
      <c r="L85" s="12"/>
      <c r="M85" s="12"/>
      <c r="N85" s="12"/>
    </row>
    <row r="86" spans="1:14" ht="17.100000000000001" customHeight="1">
      <c r="A86" s="182" t="s">
        <v>225</v>
      </c>
      <c r="B86" s="183"/>
      <c r="C86" s="184"/>
      <c r="D86" s="116" t="s">
        <v>224</v>
      </c>
      <c r="E86" s="117">
        <v>282</v>
      </c>
      <c r="F86" s="117">
        <v>282</v>
      </c>
      <c r="G86" s="12"/>
      <c r="H86" s="12"/>
      <c r="I86" s="12"/>
      <c r="J86" s="12"/>
      <c r="K86" s="12"/>
      <c r="L86" s="12"/>
      <c r="M86" s="12"/>
      <c r="N86" s="12"/>
    </row>
    <row r="87" spans="1:14" ht="17.100000000000001" customHeight="1">
      <c r="A87" s="182" t="s">
        <v>226</v>
      </c>
      <c r="B87" s="183"/>
      <c r="C87" s="184"/>
      <c r="D87" s="116" t="s">
        <v>227</v>
      </c>
      <c r="E87" s="117">
        <v>97</v>
      </c>
      <c r="F87" s="117">
        <v>97</v>
      </c>
      <c r="G87" s="12"/>
      <c r="H87" s="12"/>
      <c r="I87" s="12"/>
      <c r="J87" s="12"/>
      <c r="K87" s="12"/>
      <c r="L87" s="12"/>
      <c r="M87" s="12"/>
      <c r="N87" s="12"/>
    </row>
    <row r="88" spans="1:14" ht="17.100000000000001" customHeight="1">
      <c r="A88" s="182" t="s">
        <v>228</v>
      </c>
      <c r="B88" s="183"/>
      <c r="C88" s="184"/>
      <c r="D88" s="116" t="s">
        <v>227</v>
      </c>
      <c r="E88" s="117">
        <v>97</v>
      </c>
      <c r="F88" s="117">
        <v>97</v>
      </c>
      <c r="G88" s="12"/>
      <c r="H88" s="12"/>
      <c r="I88" s="12"/>
      <c r="J88" s="12"/>
      <c r="K88" s="12"/>
      <c r="L88" s="12"/>
      <c r="M88" s="12"/>
      <c r="N88" s="12"/>
    </row>
    <row r="89" spans="1:14" ht="17.100000000000001" customHeight="1">
      <c r="A89" s="182" t="s">
        <v>229</v>
      </c>
      <c r="B89" s="183"/>
      <c r="C89" s="184"/>
      <c r="D89" s="116" t="s">
        <v>230</v>
      </c>
      <c r="E89" s="117">
        <v>701</v>
      </c>
      <c r="F89" s="117">
        <v>701</v>
      </c>
      <c r="G89" s="12"/>
      <c r="H89" s="12"/>
      <c r="I89" s="12"/>
      <c r="J89" s="12"/>
      <c r="K89" s="12"/>
      <c r="L89" s="12"/>
      <c r="M89" s="12"/>
      <c r="N89" s="12"/>
    </row>
    <row r="90" spans="1:14" ht="17.100000000000001" customHeight="1">
      <c r="A90" s="182" t="s">
        <v>231</v>
      </c>
      <c r="B90" s="183"/>
      <c r="C90" s="184"/>
      <c r="D90" s="116" t="s">
        <v>232</v>
      </c>
      <c r="E90" s="117">
        <v>636</v>
      </c>
      <c r="F90" s="117">
        <v>636</v>
      </c>
      <c r="G90" s="12"/>
      <c r="H90" s="12"/>
      <c r="I90" s="12"/>
      <c r="J90" s="12"/>
      <c r="K90" s="12"/>
      <c r="L90" s="12"/>
      <c r="M90" s="12"/>
      <c r="N90" s="12"/>
    </row>
    <row r="91" spans="1:14" ht="17.100000000000001" customHeight="1">
      <c r="A91" s="182" t="s">
        <v>233</v>
      </c>
      <c r="B91" s="183"/>
      <c r="C91" s="184"/>
      <c r="D91" s="116" t="s">
        <v>234</v>
      </c>
      <c r="E91" s="117">
        <v>12</v>
      </c>
      <c r="F91" s="117">
        <v>12</v>
      </c>
      <c r="G91" s="12"/>
      <c r="H91" s="12"/>
      <c r="I91" s="12"/>
      <c r="J91" s="12"/>
      <c r="K91" s="12"/>
      <c r="L91" s="12"/>
      <c r="M91" s="12"/>
      <c r="N91" s="12"/>
    </row>
    <row r="92" spans="1:14" ht="17.100000000000001" customHeight="1">
      <c r="A92" s="182" t="s">
        <v>235</v>
      </c>
      <c r="B92" s="183"/>
      <c r="C92" s="184"/>
      <c r="D92" s="116" t="s">
        <v>236</v>
      </c>
      <c r="E92" s="117">
        <v>5</v>
      </c>
      <c r="F92" s="117">
        <v>5</v>
      </c>
      <c r="G92" s="12"/>
      <c r="H92" s="12"/>
      <c r="I92" s="12"/>
      <c r="J92" s="12"/>
      <c r="K92" s="12"/>
      <c r="L92" s="12"/>
      <c r="M92" s="12"/>
      <c r="N92" s="12"/>
    </row>
    <row r="93" spans="1:14" ht="17.100000000000001" customHeight="1">
      <c r="A93" s="182" t="s">
        <v>237</v>
      </c>
      <c r="B93" s="183"/>
      <c r="C93" s="184"/>
      <c r="D93" s="116" t="s">
        <v>238</v>
      </c>
      <c r="E93" s="117">
        <v>619</v>
      </c>
      <c r="F93" s="117">
        <v>619</v>
      </c>
      <c r="G93" s="12"/>
      <c r="H93" s="12"/>
      <c r="I93" s="12"/>
      <c r="J93" s="12"/>
      <c r="K93" s="12"/>
      <c r="L93" s="12"/>
      <c r="M93" s="12"/>
      <c r="N93" s="12"/>
    </row>
    <row r="94" spans="1:14" ht="17.100000000000001" customHeight="1">
      <c r="A94" s="182" t="s">
        <v>239</v>
      </c>
      <c r="B94" s="183"/>
      <c r="C94" s="184"/>
      <c r="D94" s="116" t="s">
        <v>240</v>
      </c>
      <c r="E94" s="117">
        <v>15</v>
      </c>
      <c r="F94" s="117">
        <v>15</v>
      </c>
      <c r="G94" s="12"/>
      <c r="H94" s="12"/>
      <c r="I94" s="12"/>
      <c r="J94" s="12"/>
      <c r="K94" s="12"/>
      <c r="L94" s="12"/>
      <c r="M94" s="12"/>
      <c r="N94" s="12"/>
    </row>
    <row r="95" spans="1:14" ht="17.100000000000001" customHeight="1">
      <c r="A95" s="182" t="s">
        <v>241</v>
      </c>
      <c r="B95" s="183"/>
      <c r="C95" s="184"/>
      <c r="D95" s="116" t="s">
        <v>242</v>
      </c>
      <c r="E95" s="117">
        <v>5</v>
      </c>
      <c r="F95" s="117">
        <v>5</v>
      </c>
      <c r="G95" s="12"/>
      <c r="H95" s="12"/>
      <c r="I95" s="12"/>
      <c r="J95" s="12"/>
      <c r="K95" s="12"/>
      <c r="L95" s="12"/>
      <c r="M95" s="12"/>
      <c r="N95" s="12"/>
    </row>
    <row r="96" spans="1:14" ht="17.100000000000001" customHeight="1">
      <c r="A96" s="182" t="s">
        <v>243</v>
      </c>
      <c r="B96" s="183"/>
      <c r="C96" s="184"/>
      <c r="D96" s="116" t="s">
        <v>244</v>
      </c>
      <c r="E96" s="117">
        <v>10</v>
      </c>
      <c r="F96" s="117">
        <v>10</v>
      </c>
      <c r="G96" s="12"/>
      <c r="H96" s="12"/>
      <c r="I96" s="12"/>
      <c r="J96" s="12"/>
      <c r="K96" s="12"/>
      <c r="L96" s="12"/>
      <c r="M96" s="12"/>
      <c r="N96" s="12"/>
    </row>
    <row r="97" spans="1:14" ht="17.100000000000001" customHeight="1">
      <c r="A97" s="182" t="s">
        <v>245</v>
      </c>
      <c r="B97" s="183"/>
      <c r="C97" s="184"/>
      <c r="D97" s="116" t="s">
        <v>246</v>
      </c>
      <c r="E97" s="117">
        <v>60</v>
      </c>
      <c r="F97" s="117">
        <v>60</v>
      </c>
      <c r="G97" s="12"/>
      <c r="H97" s="12"/>
      <c r="I97" s="12"/>
      <c r="J97" s="12"/>
      <c r="K97" s="12"/>
      <c r="L97" s="12"/>
      <c r="M97" s="12"/>
      <c r="N97" s="12"/>
    </row>
    <row r="98" spans="1:14" ht="17.100000000000001" customHeight="1">
      <c r="A98" s="182" t="s">
        <v>247</v>
      </c>
      <c r="B98" s="183"/>
      <c r="C98" s="184"/>
      <c r="D98" s="116" t="s">
        <v>248</v>
      </c>
      <c r="E98" s="117">
        <v>30</v>
      </c>
      <c r="F98" s="117">
        <v>30</v>
      </c>
      <c r="G98" s="12"/>
      <c r="H98" s="12"/>
      <c r="I98" s="12"/>
      <c r="J98" s="12"/>
      <c r="K98" s="12"/>
      <c r="L98" s="12"/>
      <c r="M98" s="12"/>
      <c r="N98" s="12"/>
    </row>
    <row r="99" spans="1:14" ht="17.100000000000001" customHeight="1">
      <c r="A99" s="182" t="s">
        <v>249</v>
      </c>
      <c r="B99" s="183"/>
      <c r="C99" s="184"/>
      <c r="D99" s="116" t="s">
        <v>250</v>
      </c>
      <c r="E99" s="117">
        <v>30</v>
      </c>
      <c r="F99" s="117">
        <v>30</v>
      </c>
      <c r="G99" s="12"/>
      <c r="H99" s="12"/>
      <c r="I99" s="12"/>
      <c r="J99" s="12"/>
      <c r="K99" s="12"/>
      <c r="L99" s="12"/>
      <c r="M99" s="12"/>
      <c r="N99" s="12"/>
    </row>
    <row r="100" spans="1:14" ht="17.100000000000001" customHeight="1">
      <c r="A100" s="182" t="s">
        <v>251</v>
      </c>
      <c r="B100" s="183"/>
      <c r="C100" s="184"/>
      <c r="D100" s="116" t="s">
        <v>252</v>
      </c>
      <c r="E100" s="117">
        <v>40</v>
      </c>
      <c r="F100" s="117">
        <v>40</v>
      </c>
      <c r="G100" s="12"/>
      <c r="H100" s="12"/>
      <c r="I100" s="12"/>
      <c r="J100" s="12"/>
      <c r="K100" s="12"/>
      <c r="L100" s="12"/>
      <c r="M100" s="12"/>
      <c r="N100" s="12"/>
    </row>
    <row r="101" spans="1:14" ht="17.100000000000001" customHeight="1">
      <c r="A101" s="182" t="s">
        <v>253</v>
      </c>
      <c r="B101" s="183"/>
      <c r="C101" s="184"/>
      <c r="D101" s="116" t="s">
        <v>254</v>
      </c>
      <c r="E101" s="117">
        <v>40</v>
      </c>
      <c r="F101" s="117">
        <v>40</v>
      </c>
      <c r="G101" s="12"/>
      <c r="H101" s="12"/>
      <c r="I101" s="12"/>
      <c r="J101" s="12"/>
      <c r="K101" s="12"/>
      <c r="L101" s="12"/>
      <c r="M101" s="12"/>
      <c r="N101" s="12"/>
    </row>
    <row r="102" spans="1:14" ht="17.100000000000001" customHeight="1">
      <c r="A102" s="182" t="s">
        <v>255</v>
      </c>
      <c r="B102" s="183"/>
      <c r="C102" s="184"/>
      <c r="D102" s="116" t="s">
        <v>256</v>
      </c>
      <c r="E102" s="117">
        <v>40</v>
      </c>
      <c r="F102" s="117">
        <v>40</v>
      </c>
      <c r="G102" s="12"/>
      <c r="H102" s="12"/>
      <c r="I102" s="12"/>
      <c r="J102" s="12"/>
      <c r="K102" s="12"/>
      <c r="L102" s="12"/>
      <c r="M102" s="12"/>
      <c r="N102" s="12"/>
    </row>
    <row r="103" spans="1:14" ht="17.100000000000001" customHeight="1">
      <c r="A103" s="182" t="s">
        <v>257</v>
      </c>
      <c r="B103" s="183"/>
      <c r="C103" s="184"/>
      <c r="D103" s="116" t="s">
        <v>258</v>
      </c>
      <c r="E103" s="117">
        <v>11</v>
      </c>
      <c r="F103" s="117">
        <v>11</v>
      </c>
      <c r="G103" s="12"/>
      <c r="H103" s="12"/>
      <c r="I103" s="12"/>
      <c r="J103" s="12"/>
      <c r="K103" s="12"/>
      <c r="L103" s="12"/>
      <c r="M103" s="12"/>
      <c r="N103" s="12"/>
    </row>
    <row r="104" spans="1:14" ht="17.100000000000001" customHeight="1">
      <c r="A104" s="182" t="s">
        <v>259</v>
      </c>
      <c r="B104" s="183"/>
      <c r="C104" s="184"/>
      <c r="D104" s="116" t="s">
        <v>260</v>
      </c>
      <c r="E104" s="117">
        <v>11</v>
      </c>
      <c r="F104" s="117">
        <v>11</v>
      </c>
      <c r="G104" s="12"/>
      <c r="H104" s="12"/>
      <c r="I104" s="12"/>
      <c r="J104" s="12"/>
      <c r="K104" s="12"/>
      <c r="L104" s="12"/>
      <c r="M104" s="12"/>
      <c r="N104" s="12"/>
    </row>
    <row r="105" spans="1:14" ht="17.100000000000001" customHeight="1">
      <c r="A105" s="182" t="s">
        <v>261</v>
      </c>
      <c r="B105" s="183"/>
      <c r="C105" s="184"/>
      <c r="D105" s="116" t="s">
        <v>101</v>
      </c>
      <c r="E105" s="117">
        <v>11</v>
      </c>
      <c r="F105" s="117">
        <v>11</v>
      </c>
      <c r="G105" s="12"/>
      <c r="H105" s="12"/>
      <c r="I105" s="12"/>
      <c r="J105" s="12"/>
      <c r="K105" s="12"/>
      <c r="L105" s="12"/>
      <c r="M105" s="12"/>
      <c r="N105" s="12"/>
    </row>
    <row r="106" spans="1:14" ht="17.100000000000001" customHeight="1">
      <c r="A106" s="182" t="s">
        <v>262</v>
      </c>
      <c r="B106" s="183"/>
      <c r="C106" s="184"/>
      <c r="D106" s="116" t="s">
        <v>263</v>
      </c>
      <c r="E106" s="117">
        <v>1</v>
      </c>
      <c r="F106" s="117">
        <v>1</v>
      </c>
      <c r="G106" s="12"/>
      <c r="H106" s="12"/>
      <c r="I106" s="12"/>
      <c r="J106" s="12"/>
      <c r="K106" s="12"/>
      <c r="L106" s="12"/>
      <c r="M106" s="12"/>
      <c r="N106" s="12"/>
    </row>
    <row r="107" spans="1:14" ht="17.100000000000001" customHeight="1">
      <c r="A107" s="182" t="s">
        <v>264</v>
      </c>
      <c r="B107" s="183"/>
      <c r="C107" s="184"/>
      <c r="D107" s="116" t="s">
        <v>265</v>
      </c>
      <c r="E107" s="117">
        <v>1</v>
      </c>
      <c r="F107" s="117">
        <v>1</v>
      </c>
      <c r="G107" s="12"/>
      <c r="H107" s="12"/>
      <c r="I107" s="12"/>
      <c r="J107" s="12"/>
      <c r="K107" s="12"/>
      <c r="L107" s="12"/>
      <c r="M107" s="12"/>
      <c r="N107" s="12"/>
    </row>
    <row r="108" spans="1:14" ht="17.100000000000001" customHeight="1">
      <c r="A108" s="182" t="s">
        <v>266</v>
      </c>
      <c r="B108" s="183"/>
      <c r="C108" s="184"/>
      <c r="D108" s="116" t="s">
        <v>265</v>
      </c>
      <c r="E108" s="117">
        <v>1</v>
      </c>
      <c r="F108" s="117">
        <v>1</v>
      </c>
      <c r="G108" s="12"/>
      <c r="H108" s="12"/>
      <c r="I108" s="12"/>
      <c r="J108" s="12"/>
      <c r="K108" s="12"/>
      <c r="L108" s="12"/>
      <c r="M108" s="12"/>
      <c r="N108" s="12"/>
    </row>
    <row r="109" spans="1:14">
      <c r="A109" s="185"/>
      <c r="B109" s="185"/>
      <c r="C109" s="185"/>
    </row>
    <row r="110" spans="1:14">
      <c r="A110" s="185"/>
      <c r="B110" s="185"/>
      <c r="C110" s="185"/>
    </row>
  </sheetData>
  <mergeCells count="117">
    <mergeCell ref="N4:N5"/>
    <mergeCell ref="A104:C104"/>
    <mergeCell ref="A105:C105"/>
    <mergeCell ref="A106:C106"/>
    <mergeCell ref="A107:C107"/>
    <mergeCell ref="A108:C108"/>
    <mergeCell ref="A109:C109"/>
    <mergeCell ref="A110:C110"/>
    <mergeCell ref="D5:D6"/>
    <mergeCell ref="E4:E5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:M2"/>
    <mergeCell ref="A4:D4"/>
    <mergeCell ref="A5:C5"/>
    <mergeCell ref="A8:C8"/>
    <mergeCell ref="A9:C9"/>
    <mergeCell ref="A10:C10"/>
    <mergeCell ref="A11:C11"/>
    <mergeCell ref="A12:C12"/>
    <mergeCell ref="A13:C13"/>
    <mergeCell ref="F4:F5"/>
    <mergeCell ref="G4:G5"/>
    <mergeCell ref="H4:H5"/>
    <mergeCell ref="I4:I5"/>
    <mergeCell ref="J4:J5"/>
    <mergeCell ref="K4:K5"/>
    <mergeCell ref="L4:L5"/>
    <mergeCell ref="M4:M5"/>
  </mergeCells>
  <phoneticPr fontId="25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showGridLines="0" topLeftCell="A4" workbookViewId="0">
      <selection activeCell="G10" sqref="G10:I10"/>
    </sheetView>
  </sheetViews>
  <sheetFormatPr defaultColWidth="9" defaultRowHeight="13.5"/>
  <cols>
    <col min="2" max="2" width="18" customWidth="1"/>
    <col min="3" max="5" width="5.5" customWidth="1"/>
    <col min="6" max="6" width="11.875" customWidth="1"/>
    <col min="7" max="7" width="9.375" customWidth="1"/>
    <col min="8" max="9" width="9.625" customWidth="1"/>
    <col min="10" max="13" width="8.75" style="98"/>
  </cols>
  <sheetData>
    <row r="1" spans="1:13" ht="13.5" customHeight="1"/>
    <row r="2" spans="1:13" ht="13.5" customHeight="1"/>
    <row r="3" spans="1:13" ht="13.5" customHeight="1"/>
    <row r="4" spans="1:13" ht="36.75" customHeight="1">
      <c r="C4" s="190" t="s">
        <v>267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3.5" customHeight="1"/>
    <row r="6" spans="1:13" ht="13.5" customHeight="1"/>
    <row r="7" spans="1:13" ht="34.5" customHeight="1">
      <c r="A7" s="195" t="s">
        <v>268</v>
      </c>
      <c r="B7" s="195" t="s">
        <v>60</v>
      </c>
      <c r="C7" s="191" t="s">
        <v>269</v>
      </c>
      <c r="D7" s="191"/>
      <c r="E7" s="191"/>
      <c r="F7" s="191"/>
      <c r="G7" s="195" t="s">
        <v>76</v>
      </c>
      <c r="H7" s="195" t="s">
        <v>270</v>
      </c>
      <c r="I7" s="195" t="s">
        <v>271</v>
      </c>
      <c r="J7" s="198" t="s">
        <v>272</v>
      </c>
      <c r="K7" s="198" t="s">
        <v>273</v>
      </c>
      <c r="L7" s="198" t="s">
        <v>274</v>
      </c>
      <c r="M7" s="198" t="s">
        <v>275</v>
      </c>
    </row>
    <row r="8" spans="1:13" ht="34.5" customHeight="1">
      <c r="A8" s="196"/>
      <c r="B8" s="196"/>
      <c r="C8" s="191" t="s">
        <v>77</v>
      </c>
      <c r="D8" s="191"/>
      <c r="E8" s="191"/>
      <c r="F8" s="191" t="s">
        <v>78</v>
      </c>
      <c r="G8" s="196"/>
      <c r="H8" s="196"/>
      <c r="I8" s="196"/>
      <c r="J8" s="199"/>
      <c r="K8" s="199"/>
      <c r="L8" s="199"/>
      <c r="M8" s="199"/>
    </row>
    <row r="9" spans="1:13" ht="39" customHeight="1">
      <c r="A9" s="197"/>
      <c r="B9" s="197"/>
      <c r="C9" s="99" t="s">
        <v>79</v>
      </c>
      <c r="D9" s="99" t="s">
        <v>80</v>
      </c>
      <c r="E9" s="99" t="s">
        <v>81</v>
      </c>
      <c r="F9" s="191"/>
      <c r="G9" s="197"/>
      <c r="H9" s="197"/>
      <c r="I9" s="197"/>
      <c r="J9" s="200"/>
      <c r="K9" s="200"/>
      <c r="L9" s="200"/>
      <c r="M9" s="200"/>
    </row>
    <row r="10" spans="1:13" s="97" customFormat="1" ht="23.25" customHeight="1">
      <c r="A10" s="100"/>
      <c r="B10" s="101" t="s">
        <v>61</v>
      </c>
      <c r="C10" s="101"/>
      <c r="D10" s="101"/>
      <c r="E10" s="101"/>
      <c r="F10" s="101" t="s">
        <v>61</v>
      </c>
      <c r="G10" s="102">
        <f>H10+I10</f>
        <v>4840</v>
      </c>
      <c r="H10" s="103">
        <v>2118.71</v>
      </c>
      <c r="I10" s="103">
        <f>2657.29+64</f>
        <v>2721.29</v>
      </c>
      <c r="J10" s="104"/>
      <c r="K10" s="104"/>
      <c r="L10" s="104"/>
      <c r="M10" s="104"/>
    </row>
    <row r="11" spans="1:13" ht="23.25" customHeight="1">
      <c r="A11" s="100"/>
      <c r="B11" s="101"/>
      <c r="C11" s="192" t="s">
        <v>82</v>
      </c>
      <c r="D11" s="193"/>
      <c r="E11" s="194"/>
      <c r="F11" s="101" t="s">
        <v>83</v>
      </c>
      <c r="G11" s="102">
        <f t="shared" ref="G11:G42" si="0">H11+I11</f>
        <v>3130.44</v>
      </c>
      <c r="H11" s="103">
        <v>2118.71</v>
      </c>
      <c r="I11" s="103">
        <f>957.73+54</f>
        <v>1011.73</v>
      </c>
      <c r="J11" s="105"/>
      <c r="K11" s="105"/>
      <c r="L11" s="105"/>
      <c r="M11" s="105"/>
    </row>
    <row r="12" spans="1:13" ht="23.25" customHeight="1">
      <c r="A12" s="100"/>
      <c r="B12" s="101"/>
      <c r="C12" s="192" t="s">
        <v>84</v>
      </c>
      <c r="D12" s="193"/>
      <c r="E12" s="194"/>
      <c r="F12" s="101" t="s">
        <v>85</v>
      </c>
      <c r="G12" s="102">
        <f t="shared" si="0"/>
        <v>15</v>
      </c>
      <c r="H12" s="103"/>
      <c r="I12" s="103">
        <v>15</v>
      </c>
      <c r="J12" s="105"/>
      <c r="K12" s="105"/>
      <c r="L12" s="105"/>
      <c r="M12" s="105"/>
    </row>
    <row r="13" spans="1:13" ht="23.25" customHeight="1">
      <c r="A13" s="100"/>
      <c r="B13" s="101"/>
      <c r="C13" s="192" t="s">
        <v>86</v>
      </c>
      <c r="D13" s="193"/>
      <c r="E13" s="194"/>
      <c r="F13" s="101" t="s">
        <v>87</v>
      </c>
      <c r="G13" s="102">
        <f t="shared" si="0"/>
        <v>15</v>
      </c>
      <c r="H13" s="103"/>
      <c r="I13" s="103">
        <v>15</v>
      </c>
      <c r="J13" s="105"/>
      <c r="K13" s="105"/>
      <c r="L13" s="105"/>
      <c r="M13" s="105"/>
    </row>
    <row r="14" spans="1:13" ht="23.25" customHeight="1">
      <c r="A14" s="100"/>
      <c r="B14" s="101"/>
      <c r="C14" s="192" t="s">
        <v>88</v>
      </c>
      <c r="D14" s="193"/>
      <c r="E14" s="194"/>
      <c r="F14" s="101" t="s">
        <v>89</v>
      </c>
      <c r="G14" s="102">
        <f t="shared" si="0"/>
        <v>7</v>
      </c>
      <c r="H14" s="103"/>
      <c r="I14" s="103">
        <v>7</v>
      </c>
      <c r="J14" s="105"/>
      <c r="K14" s="105"/>
      <c r="L14" s="105"/>
      <c r="M14" s="105"/>
    </row>
    <row r="15" spans="1:13" ht="23.25" customHeight="1">
      <c r="A15" s="100"/>
      <c r="B15" s="101"/>
      <c r="C15" s="192" t="s">
        <v>90</v>
      </c>
      <c r="D15" s="193"/>
      <c r="E15" s="194"/>
      <c r="F15" s="101" t="s">
        <v>91</v>
      </c>
      <c r="G15" s="102">
        <f t="shared" si="0"/>
        <v>7</v>
      </c>
      <c r="H15" s="103"/>
      <c r="I15" s="103">
        <v>7</v>
      </c>
      <c r="J15" s="105"/>
      <c r="K15" s="105"/>
      <c r="L15" s="105"/>
      <c r="M15" s="105"/>
    </row>
    <row r="16" spans="1:13" ht="23.25" customHeight="1">
      <c r="A16" s="100"/>
      <c r="B16" s="101"/>
      <c r="C16" s="192" t="s">
        <v>92</v>
      </c>
      <c r="D16" s="193"/>
      <c r="E16" s="194"/>
      <c r="F16" s="101" t="s">
        <v>93</v>
      </c>
      <c r="G16" s="102">
        <f t="shared" si="0"/>
        <v>2627.04</v>
      </c>
      <c r="H16" s="103">
        <v>2118.71</v>
      </c>
      <c r="I16" s="103">
        <v>508.33</v>
      </c>
      <c r="J16" s="105"/>
      <c r="K16" s="105"/>
      <c r="L16" s="105"/>
      <c r="M16" s="105"/>
    </row>
    <row r="17" spans="1:13" ht="23.25" customHeight="1">
      <c r="A17" s="100"/>
      <c r="B17" s="101"/>
      <c r="C17" s="192" t="s">
        <v>94</v>
      </c>
      <c r="D17" s="193"/>
      <c r="E17" s="194"/>
      <c r="F17" s="101" t="s">
        <v>95</v>
      </c>
      <c r="G17" s="102">
        <f t="shared" si="0"/>
        <v>2133.71</v>
      </c>
      <c r="H17" s="103">
        <v>2118.71</v>
      </c>
      <c r="I17" s="103">
        <v>15</v>
      </c>
      <c r="J17" s="105"/>
      <c r="K17" s="105"/>
      <c r="L17" s="105"/>
      <c r="M17" s="105"/>
    </row>
    <row r="18" spans="1:13" ht="23.25" customHeight="1">
      <c r="A18" s="100"/>
      <c r="B18" s="101"/>
      <c r="C18" s="192" t="s">
        <v>96</v>
      </c>
      <c r="D18" s="193"/>
      <c r="E18" s="194"/>
      <c r="F18" s="101" t="s">
        <v>97</v>
      </c>
      <c r="G18" s="102">
        <f t="shared" si="0"/>
        <v>493.33</v>
      </c>
      <c r="H18" s="103"/>
      <c r="I18" s="103">
        <v>493.33</v>
      </c>
      <c r="J18" s="105"/>
      <c r="K18" s="105"/>
      <c r="L18" s="105"/>
      <c r="M18" s="105"/>
    </row>
    <row r="19" spans="1:13" ht="23.25" customHeight="1">
      <c r="A19" s="100"/>
      <c r="B19" s="101"/>
      <c r="C19" s="192" t="s">
        <v>98</v>
      </c>
      <c r="D19" s="193"/>
      <c r="E19" s="194"/>
      <c r="F19" s="101" t="s">
        <v>99</v>
      </c>
      <c r="G19" s="102">
        <f t="shared" si="0"/>
        <v>10</v>
      </c>
      <c r="H19" s="103"/>
      <c r="I19" s="103">
        <v>10</v>
      </c>
      <c r="J19" s="105"/>
      <c r="K19" s="105"/>
      <c r="L19" s="105"/>
      <c r="M19" s="105"/>
    </row>
    <row r="20" spans="1:13" ht="23.25" customHeight="1">
      <c r="A20" s="100"/>
      <c r="B20" s="101"/>
      <c r="C20" s="192" t="s">
        <v>100</v>
      </c>
      <c r="D20" s="193"/>
      <c r="E20" s="194"/>
      <c r="F20" s="101" t="s">
        <v>101</v>
      </c>
      <c r="G20" s="102">
        <f t="shared" si="0"/>
        <v>10</v>
      </c>
      <c r="H20" s="103"/>
      <c r="I20" s="103">
        <v>10</v>
      </c>
      <c r="J20" s="105"/>
      <c r="K20" s="105"/>
      <c r="L20" s="105"/>
      <c r="M20" s="105"/>
    </row>
    <row r="21" spans="1:13" ht="23.25" customHeight="1">
      <c r="A21" s="100"/>
      <c r="B21" s="101"/>
      <c r="C21" s="192" t="s">
        <v>102</v>
      </c>
      <c r="D21" s="193"/>
      <c r="E21" s="194"/>
      <c r="F21" s="101" t="s">
        <v>103</v>
      </c>
      <c r="G21" s="102">
        <f t="shared" si="0"/>
        <v>18</v>
      </c>
      <c r="H21" s="103"/>
      <c r="I21" s="103">
        <v>18</v>
      </c>
      <c r="J21" s="105"/>
      <c r="K21" s="105"/>
      <c r="L21" s="105"/>
      <c r="M21" s="105"/>
    </row>
    <row r="22" spans="1:13" ht="23.25" customHeight="1">
      <c r="A22" s="100"/>
      <c r="B22" s="101"/>
      <c r="C22" s="192" t="s">
        <v>104</v>
      </c>
      <c r="D22" s="193"/>
      <c r="E22" s="194"/>
      <c r="F22" s="101" t="s">
        <v>105</v>
      </c>
      <c r="G22" s="102">
        <f t="shared" si="0"/>
        <v>11</v>
      </c>
      <c r="H22" s="103"/>
      <c r="I22" s="103">
        <v>11</v>
      </c>
      <c r="J22" s="105"/>
      <c r="K22" s="105"/>
      <c r="L22" s="105"/>
      <c r="M22" s="105"/>
    </row>
    <row r="23" spans="1:13" ht="23.25" customHeight="1">
      <c r="A23" s="100"/>
      <c r="B23" s="101"/>
      <c r="C23" s="192" t="s">
        <v>106</v>
      </c>
      <c r="D23" s="193"/>
      <c r="E23" s="194"/>
      <c r="F23" s="101" t="s">
        <v>107</v>
      </c>
      <c r="G23" s="102">
        <f t="shared" si="0"/>
        <v>7</v>
      </c>
      <c r="H23" s="103"/>
      <c r="I23" s="103">
        <v>7</v>
      </c>
      <c r="J23" s="105"/>
      <c r="K23" s="105"/>
      <c r="L23" s="105"/>
      <c r="M23" s="105"/>
    </row>
    <row r="24" spans="1:13" ht="23.25" customHeight="1">
      <c r="A24" s="100"/>
      <c r="B24" s="101"/>
      <c r="C24" s="192" t="s">
        <v>108</v>
      </c>
      <c r="D24" s="193"/>
      <c r="E24" s="194"/>
      <c r="F24" s="101" t="s">
        <v>109</v>
      </c>
      <c r="G24" s="102">
        <f t="shared" si="0"/>
        <v>45</v>
      </c>
      <c r="H24" s="103"/>
      <c r="I24" s="103">
        <v>45</v>
      </c>
      <c r="J24" s="105"/>
      <c r="K24" s="105"/>
      <c r="L24" s="105"/>
      <c r="M24" s="105"/>
    </row>
    <row r="25" spans="1:13" ht="23.25" customHeight="1">
      <c r="A25" s="100"/>
      <c r="B25" s="101"/>
      <c r="C25" s="192" t="s">
        <v>110</v>
      </c>
      <c r="D25" s="193"/>
      <c r="E25" s="194"/>
      <c r="F25" s="101" t="s">
        <v>101</v>
      </c>
      <c r="G25" s="102">
        <f t="shared" si="0"/>
        <v>45</v>
      </c>
      <c r="H25" s="103"/>
      <c r="I25" s="103">
        <v>45</v>
      </c>
      <c r="J25" s="105"/>
      <c r="K25" s="105"/>
      <c r="L25" s="105"/>
      <c r="M25" s="105"/>
    </row>
    <row r="26" spans="1:13" ht="23.25" customHeight="1">
      <c r="A26" s="100"/>
      <c r="B26" s="101"/>
      <c r="C26" s="192" t="s">
        <v>111</v>
      </c>
      <c r="D26" s="193"/>
      <c r="E26" s="194"/>
      <c r="F26" s="101" t="s">
        <v>112</v>
      </c>
      <c r="G26" s="102">
        <f t="shared" si="0"/>
        <v>18.399999999999999</v>
      </c>
      <c r="H26" s="103"/>
      <c r="I26" s="103">
        <v>18.399999999999999</v>
      </c>
      <c r="J26" s="105"/>
      <c r="K26" s="105"/>
      <c r="L26" s="105"/>
      <c r="M26" s="105"/>
    </row>
    <row r="27" spans="1:13" ht="23.25" customHeight="1">
      <c r="A27" s="100"/>
      <c r="B27" s="101"/>
      <c r="C27" s="192" t="s">
        <v>113</v>
      </c>
      <c r="D27" s="193"/>
      <c r="E27" s="194"/>
      <c r="F27" s="101" t="s">
        <v>114</v>
      </c>
      <c r="G27" s="102">
        <f t="shared" si="0"/>
        <v>18.399999999999999</v>
      </c>
      <c r="H27" s="103"/>
      <c r="I27" s="103">
        <v>18.399999999999999</v>
      </c>
      <c r="J27" s="105"/>
      <c r="K27" s="105"/>
      <c r="L27" s="105"/>
      <c r="M27" s="105"/>
    </row>
    <row r="28" spans="1:13" ht="23.25" customHeight="1">
      <c r="A28" s="100"/>
      <c r="B28" s="101"/>
      <c r="C28" s="192" t="s">
        <v>115</v>
      </c>
      <c r="D28" s="193"/>
      <c r="E28" s="194"/>
      <c r="F28" s="101" t="s">
        <v>116</v>
      </c>
      <c r="G28" s="102">
        <f t="shared" si="0"/>
        <v>7</v>
      </c>
      <c r="H28" s="103"/>
      <c r="I28" s="103">
        <v>7</v>
      </c>
      <c r="J28" s="105"/>
      <c r="K28" s="105"/>
      <c r="L28" s="105"/>
      <c r="M28" s="105"/>
    </row>
    <row r="29" spans="1:13" ht="23.25" customHeight="1">
      <c r="A29" s="100"/>
      <c r="B29" s="101"/>
      <c r="C29" s="192" t="s">
        <v>117</v>
      </c>
      <c r="D29" s="193"/>
      <c r="E29" s="194"/>
      <c r="F29" s="101" t="s">
        <v>101</v>
      </c>
      <c r="G29" s="102">
        <f t="shared" si="0"/>
        <v>7</v>
      </c>
      <c r="H29" s="103"/>
      <c r="I29" s="103">
        <v>7</v>
      </c>
      <c r="J29" s="105"/>
      <c r="K29" s="105"/>
      <c r="L29" s="105"/>
      <c r="M29" s="105"/>
    </row>
    <row r="30" spans="1:13" ht="23.25" customHeight="1">
      <c r="A30" s="100"/>
      <c r="B30" s="101"/>
      <c r="C30" s="192" t="s">
        <v>118</v>
      </c>
      <c r="D30" s="193"/>
      <c r="E30" s="194"/>
      <c r="F30" s="101" t="s">
        <v>119</v>
      </c>
      <c r="G30" s="102">
        <f t="shared" si="0"/>
        <v>5</v>
      </c>
      <c r="H30" s="103"/>
      <c r="I30" s="103">
        <v>5</v>
      </c>
      <c r="J30" s="105"/>
      <c r="K30" s="105"/>
      <c r="L30" s="105"/>
      <c r="M30" s="105"/>
    </row>
    <row r="31" spans="1:13" ht="23.25" customHeight="1">
      <c r="A31" s="100"/>
      <c r="B31" s="101"/>
      <c r="C31" s="192" t="s">
        <v>120</v>
      </c>
      <c r="D31" s="193"/>
      <c r="E31" s="194"/>
      <c r="F31" s="101" t="s">
        <v>101</v>
      </c>
      <c r="G31" s="102">
        <f t="shared" si="0"/>
        <v>5</v>
      </c>
      <c r="H31" s="103"/>
      <c r="I31" s="103">
        <v>5</v>
      </c>
      <c r="J31" s="105"/>
      <c r="K31" s="105"/>
      <c r="L31" s="105"/>
      <c r="M31" s="105"/>
    </row>
    <row r="32" spans="1:13" ht="23.25" customHeight="1">
      <c r="A32" s="100"/>
      <c r="B32" s="101"/>
      <c r="C32" s="192" t="s">
        <v>121</v>
      </c>
      <c r="D32" s="193"/>
      <c r="E32" s="194"/>
      <c r="F32" s="101" t="s">
        <v>122</v>
      </c>
      <c r="G32" s="102">
        <f t="shared" si="0"/>
        <v>12</v>
      </c>
      <c r="H32" s="103"/>
      <c r="I32" s="103">
        <v>12</v>
      </c>
      <c r="J32" s="105"/>
      <c r="K32" s="105"/>
      <c r="L32" s="105"/>
      <c r="M32" s="105"/>
    </row>
    <row r="33" spans="1:13" ht="23.25" customHeight="1">
      <c r="A33" s="100"/>
      <c r="B33" s="101"/>
      <c r="C33" s="192" t="s">
        <v>123</v>
      </c>
      <c r="D33" s="193"/>
      <c r="E33" s="194"/>
      <c r="F33" s="101" t="s">
        <v>101</v>
      </c>
      <c r="G33" s="102">
        <f t="shared" si="0"/>
        <v>12</v>
      </c>
      <c r="H33" s="103"/>
      <c r="I33" s="103">
        <v>12</v>
      </c>
      <c r="J33" s="105"/>
      <c r="K33" s="105"/>
      <c r="L33" s="105"/>
      <c r="M33" s="105"/>
    </row>
    <row r="34" spans="1:13" ht="23.25" customHeight="1">
      <c r="A34" s="100"/>
      <c r="B34" s="101"/>
      <c r="C34" s="192" t="s">
        <v>124</v>
      </c>
      <c r="D34" s="193"/>
      <c r="E34" s="194"/>
      <c r="F34" s="101" t="s">
        <v>125</v>
      </c>
      <c r="G34" s="102">
        <f t="shared" si="0"/>
        <v>175</v>
      </c>
      <c r="H34" s="103"/>
      <c r="I34" s="103">
        <v>175</v>
      </c>
      <c r="J34" s="105"/>
      <c r="K34" s="105"/>
      <c r="L34" s="105"/>
      <c r="M34" s="105"/>
    </row>
    <row r="35" spans="1:13" ht="23.25" customHeight="1">
      <c r="A35" s="100"/>
      <c r="B35" s="101"/>
      <c r="C35" s="192" t="s">
        <v>126</v>
      </c>
      <c r="D35" s="193"/>
      <c r="E35" s="194"/>
      <c r="F35" s="101" t="s">
        <v>127</v>
      </c>
      <c r="G35" s="102">
        <f t="shared" si="0"/>
        <v>95</v>
      </c>
      <c r="H35" s="103"/>
      <c r="I35" s="103">
        <v>95</v>
      </c>
      <c r="J35" s="105"/>
      <c r="K35" s="105"/>
      <c r="L35" s="105"/>
      <c r="M35" s="105"/>
    </row>
    <row r="36" spans="1:13" ht="23.25" customHeight="1">
      <c r="A36" s="100"/>
      <c r="B36" s="101"/>
      <c r="C36" s="192" t="s">
        <v>128</v>
      </c>
      <c r="D36" s="193"/>
      <c r="E36" s="194"/>
      <c r="F36" s="101" t="s">
        <v>129</v>
      </c>
      <c r="G36" s="102">
        <f t="shared" si="0"/>
        <v>80</v>
      </c>
      <c r="H36" s="103"/>
      <c r="I36" s="103">
        <v>80</v>
      </c>
      <c r="J36" s="105"/>
      <c r="K36" s="105"/>
      <c r="L36" s="105"/>
      <c r="M36" s="105"/>
    </row>
    <row r="37" spans="1:13" ht="23.25" customHeight="1">
      <c r="A37" s="100"/>
      <c r="B37" s="101"/>
      <c r="C37" s="192" t="s">
        <v>130</v>
      </c>
      <c r="D37" s="193"/>
      <c r="E37" s="194"/>
      <c r="F37" s="101" t="s">
        <v>131</v>
      </c>
      <c r="G37" s="102">
        <f t="shared" si="0"/>
        <v>85</v>
      </c>
      <c r="H37" s="103"/>
      <c r="I37" s="103">
        <v>85</v>
      </c>
      <c r="J37" s="105"/>
      <c r="K37" s="105"/>
      <c r="L37" s="105"/>
      <c r="M37" s="105"/>
    </row>
    <row r="38" spans="1:13" ht="23.25" customHeight="1">
      <c r="A38" s="100"/>
      <c r="B38" s="101"/>
      <c r="C38" s="192" t="s">
        <v>132</v>
      </c>
      <c r="D38" s="193"/>
      <c r="E38" s="194"/>
      <c r="F38" s="101" t="s">
        <v>101</v>
      </c>
      <c r="G38" s="102">
        <f t="shared" si="0"/>
        <v>85</v>
      </c>
      <c r="H38" s="103"/>
      <c r="I38" s="103">
        <v>85</v>
      </c>
      <c r="J38" s="105"/>
      <c r="K38" s="105"/>
      <c r="L38" s="105"/>
      <c r="M38" s="105"/>
    </row>
    <row r="39" spans="1:13" ht="23.25" customHeight="1">
      <c r="A39" s="100"/>
      <c r="B39" s="101"/>
      <c r="C39" s="192" t="s">
        <v>133</v>
      </c>
      <c r="D39" s="193"/>
      <c r="E39" s="194"/>
      <c r="F39" s="101" t="s">
        <v>134</v>
      </c>
      <c r="G39" s="102">
        <f t="shared" si="0"/>
        <v>5</v>
      </c>
      <c r="H39" s="103"/>
      <c r="I39" s="103">
        <v>5</v>
      </c>
      <c r="J39" s="105"/>
      <c r="K39" s="105"/>
      <c r="L39" s="105"/>
      <c r="M39" s="105"/>
    </row>
    <row r="40" spans="1:13" ht="23.25" customHeight="1">
      <c r="A40" s="100"/>
      <c r="B40" s="101"/>
      <c r="C40" s="192" t="s">
        <v>135</v>
      </c>
      <c r="D40" s="193"/>
      <c r="E40" s="194"/>
      <c r="F40" s="101" t="s">
        <v>101</v>
      </c>
      <c r="G40" s="102">
        <f t="shared" si="0"/>
        <v>5</v>
      </c>
      <c r="H40" s="103"/>
      <c r="I40" s="103">
        <v>5</v>
      </c>
      <c r="J40" s="105"/>
      <c r="K40" s="105"/>
      <c r="L40" s="105"/>
      <c r="M40" s="105"/>
    </row>
    <row r="41" spans="1:13" ht="23.25" customHeight="1">
      <c r="A41" s="100"/>
      <c r="B41" s="101"/>
      <c r="C41" s="192" t="s">
        <v>136</v>
      </c>
      <c r="D41" s="193"/>
      <c r="E41" s="194"/>
      <c r="F41" s="101" t="s">
        <v>137</v>
      </c>
      <c r="G41" s="102">
        <f t="shared" si="0"/>
        <v>7</v>
      </c>
      <c r="H41" s="103"/>
      <c r="I41" s="103">
        <v>7</v>
      </c>
      <c r="J41" s="105"/>
      <c r="K41" s="105"/>
      <c r="L41" s="105"/>
      <c r="M41" s="105"/>
    </row>
    <row r="42" spans="1:13" ht="23.25" customHeight="1">
      <c r="A42" s="100"/>
      <c r="B42" s="101"/>
      <c r="C42" s="192" t="s">
        <v>138</v>
      </c>
      <c r="D42" s="193"/>
      <c r="E42" s="194"/>
      <c r="F42" s="101" t="s">
        <v>101</v>
      </c>
      <c r="G42" s="102">
        <f t="shared" si="0"/>
        <v>7</v>
      </c>
      <c r="H42" s="103"/>
      <c r="I42" s="103">
        <v>7</v>
      </c>
      <c r="J42" s="105"/>
      <c r="K42" s="105"/>
      <c r="L42" s="105"/>
      <c r="M42" s="105"/>
    </row>
    <row r="43" spans="1:13" ht="23.25" customHeight="1">
      <c r="A43" s="100"/>
      <c r="B43" s="101"/>
      <c r="C43" s="192" t="s">
        <v>139</v>
      </c>
      <c r="D43" s="193"/>
      <c r="E43" s="194"/>
      <c r="F43" s="101" t="s">
        <v>140</v>
      </c>
      <c r="G43" s="102">
        <f t="shared" ref="G43:G74" si="1">H43+I43</f>
        <v>94</v>
      </c>
      <c r="H43" s="103"/>
      <c r="I43" s="103">
        <f>40+54</f>
        <v>94</v>
      </c>
      <c r="J43" s="105"/>
      <c r="K43" s="105"/>
      <c r="L43" s="105"/>
      <c r="M43" s="105"/>
    </row>
    <row r="44" spans="1:13" ht="23.25" customHeight="1">
      <c r="A44" s="100"/>
      <c r="B44" s="101"/>
      <c r="C44" s="192" t="s">
        <v>141</v>
      </c>
      <c r="D44" s="193"/>
      <c r="E44" s="194"/>
      <c r="F44" s="101" t="s">
        <v>140</v>
      </c>
      <c r="G44" s="102">
        <f t="shared" si="1"/>
        <v>94</v>
      </c>
      <c r="H44" s="103"/>
      <c r="I44" s="103">
        <v>94</v>
      </c>
      <c r="J44" s="105"/>
      <c r="K44" s="105"/>
      <c r="L44" s="105"/>
      <c r="M44" s="105"/>
    </row>
    <row r="45" spans="1:13" ht="23.25" customHeight="1">
      <c r="A45" s="100"/>
      <c r="B45" s="101"/>
      <c r="C45" s="192" t="s">
        <v>142</v>
      </c>
      <c r="D45" s="193"/>
      <c r="E45" s="194"/>
      <c r="F45" s="101" t="s">
        <v>143</v>
      </c>
      <c r="G45" s="102">
        <f t="shared" si="1"/>
        <v>15</v>
      </c>
      <c r="H45" s="103"/>
      <c r="I45" s="103">
        <v>15</v>
      </c>
      <c r="J45" s="105"/>
      <c r="K45" s="105"/>
      <c r="L45" s="105"/>
      <c r="M45" s="105"/>
    </row>
    <row r="46" spans="1:13" ht="23.25" customHeight="1">
      <c r="A46" s="100"/>
      <c r="B46" s="101"/>
      <c r="C46" s="192" t="s">
        <v>144</v>
      </c>
      <c r="D46" s="193"/>
      <c r="E46" s="194"/>
      <c r="F46" s="101" t="s">
        <v>145</v>
      </c>
      <c r="G46" s="102">
        <f t="shared" si="1"/>
        <v>15</v>
      </c>
      <c r="H46" s="103"/>
      <c r="I46" s="103">
        <v>15</v>
      </c>
      <c r="J46" s="105"/>
      <c r="K46" s="105"/>
      <c r="L46" s="105"/>
      <c r="M46" s="105"/>
    </row>
    <row r="47" spans="1:13" ht="23.25" customHeight="1">
      <c r="A47" s="100"/>
      <c r="B47" s="101"/>
      <c r="C47" s="192" t="s">
        <v>146</v>
      </c>
      <c r="D47" s="193"/>
      <c r="E47" s="194"/>
      <c r="F47" s="101" t="s">
        <v>147</v>
      </c>
      <c r="G47" s="102">
        <f t="shared" si="1"/>
        <v>15</v>
      </c>
      <c r="H47" s="103"/>
      <c r="I47" s="103">
        <v>15</v>
      </c>
      <c r="J47" s="105"/>
      <c r="K47" s="105"/>
      <c r="L47" s="105"/>
      <c r="M47" s="105"/>
    </row>
    <row r="48" spans="1:13" ht="23.25" customHeight="1">
      <c r="A48" s="100"/>
      <c r="B48" s="101"/>
      <c r="C48" s="192" t="s">
        <v>148</v>
      </c>
      <c r="D48" s="193"/>
      <c r="E48" s="194"/>
      <c r="F48" s="101" t="s">
        <v>149</v>
      </c>
      <c r="G48" s="102">
        <f t="shared" si="1"/>
        <v>85.6</v>
      </c>
      <c r="H48" s="103"/>
      <c r="I48" s="103">
        <v>85.6</v>
      </c>
      <c r="J48" s="105"/>
      <c r="K48" s="105"/>
      <c r="L48" s="105"/>
      <c r="M48" s="105"/>
    </row>
    <row r="49" spans="1:13" ht="23.25" customHeight="1">
      <c r="A49" s="100"/>
      <c r="B49" s="101"/>
      <c r="C49" s="192" t="s">
        <v>150</v>
      </c>
      <c r="D49" s="193"/>
      <c r="E49" s="194"/>
      <c r="F49" s="101" t="s">
        <v>151</v>
      </c>
      <c r="G49" s="102">
        <f t="shared" si="1"/>
        <v>13</v>
      </c>
      <c r="H49" s="103"/>
      <c r="I49" s="103">
        <v>13</v>
      </c>
      <c r="J49" s="105"/>
      <c r="K49" s="105"/>
      <c r="L49" s="105"/>
      <c r="M49" s="105"/>
    </row>
    <row r="50" spans="1:13" ht="23.25" customHeight="1">
      <c r="A50" s="100"/>
      <c r="B50" s="101"/>
      <c r="C50" s="192" t="s">
        <v>152</v>
      </c>
      <c r="D50" s="193"/>
      <c r="E50" s="194"/>
      <c r="F50" s="101" t="s">
        <v>153</v>
      </c>
      <c r="G50" s="102">
        <f t="shared" si="1"/>
        <v>2</v>
      </c>
      <c r="H50" s="103"/>
      <c r="I50" s="103">
        <v>2</v>
      </c>
      <c r="J50" s="105"/>
      <c r="K50" s="105"/>
      <c r="L50" s="105"/>
      <c r="M50" s="105"/>
    </row>
    <row r="51" spans="1:13" ht="23.25" customHeight="1">
      <c r="A51" s="100"/>
      <c r="B51" s="101"/>
      <c r="C51" s="192" t="s">
        <v>154</v>
      </c>
      <c r="D51" s="193"/>
      <c r="E51" s="194"/>
      <c r="F51" s="101" t="s">
        <v>155</v>
      </c>
      <c r="G51" s="102">
        <f t="shared" si="1"/>
        <v>11</v>
      </c>
      <c r="H51" s="103"/>
      <c r="I51" s="103">
        <v>11</v>
      </c>
      <c r="J51" s="105"/>
      <c r="K51" s="105"/>
      <c r="L51" s="105"/>
      <c r="M51" s="105"/>
    </row>
    <row r="52" spans="1:13" ht="23.25" customHeight="1">
      <c r="A52" s="100"/>
      <c r="B52" s="101"/>
      <c r="C52" s="192" t="s">
        <v>156</v>
      </c>
      <c r="D52" s="193"/>
      <c r="E52" s="194"/>
      <c r="F52" s="101" t="s">
        <v>157</v>
      </c>
      <c r="G52" s="102">
        <f t="shared" si="1"/>
        <v>9.6</v>
      </c>
      <c r="H52" s="103"/>
      <c r="I52" s="103">
        <v>9.6</v>
      </c>
      <c r="J52" s="105"/>
      <c r="K52" s="105"/>
      <c r="L52" s="105"/>
      <c r="M52" s="105"/>
    </row>
    <row r="53" spans="1:13" ht="23.25" customHeight="1">
      <c r="A53" s="100"/>
      <c r="B53" s="101"/>
      <c r="C53" s="192" t="s">
        <v>158</v>
      </c>
      <c r="D53" s="193"/>
      <c r="E53" s="194"/>
      <c r="F53" s="101" t="s">
        <v>101</v>
      </c>
      <c r="G53" s="102">
        <f t="shared" si="1"/>
        <v>9.6</v>
      </c>
      <c r="H53" s="103"/>
      <c r="I53" s="103">
        <v>9.6</v>
      </c>
      <c r="J53" s="105"/>
      <c r="K53" s="105"/>
      <c r="L53" s="105"/>
      <c r="M53" s="105"/>
    </row>
    <row r="54" spans="1:13" ht="23.25" customHeight="1">
      <c r="A54" s="100"/>
      <c r="B54" s="101"/>
      <c r="C54" s="192" t="s">
        <v>159</v>
      </c>
      <c r="D54" s="193"/>
      <c r="E54" s="194"/>
      <c r="F54" s="101" t="s">
        <v>160</v>
      </c>
      <c r="G54" s="102">
        <f t="shared" si="1"/>
        <v>5</v>
      </c>
      <c r="H54" s="103"/>
      <c r="I54" s="103">
        <v>5</v>
      </c>
      <c r="J54" s="105"/>
      <c r="K54" s="105"/>
      <c r="L54" s="105"/>
      <c r="M54" s="105"/>
    </row>
    <row r="55" spans="1:13" ht="23.25" customHeight="1">
      <c r="A55" s="100"/>
      <c r="B55" s="101"/>
      <c r="C55" s="192" t="s">
        <v>161</v>
      </c>
      <c r="D55" s="193"/>
      <c r="E55" s="194"/>
      <c r="F55" s="101" t="s">
        <v>162</v>
      </c>
      <c r="G55" s="102">
        <f t="shared" si="1"/>
        <v>5</v>
      </c>
      <c r="H55" s="103"/>
      <c r="I55" s="103">
        <v>5</v>
      </c>
      <c r="J55" s="105"/>
      <c r="K55" s="105"/>
      <c r="L55" s="105"/>
      <c r="M55" s="105"/>
    </row>
    <row r="56" spans="1:13" ht="23.25" customHeight="1">
      <c r="A56" s="100"/>
      <c r="B56" s="101"/>
      <c r="C56" s="192" t="s">
        <v>163</v>
      </c>
      <c r="D56" s="193"/>
      <c r="E56" s="194"/>
      <c r="F56" s="101" t="s">
        <v>164</v>
      </c>
      <c r="G56" s="102">
        <f t="shared" si="1"/>
        <v>58</v>
      </c>
      <c r="H56" s="103"/>
      <c r="I56" s="103">
        <v>58</v>
      </c>
      <c r="J56" s="105"/>
      <c r="K56" s="105"/>
      <c r="L56" s="105"/>
      <c r="M56" s="105"/>
    </row>
    <row r="57" spans="1:13" ht="23.25" customHeight="1">
      <c r="A57" s="100"/>
      <c r="B57" s="101"/>
      <c r="C57" s="192" t="s">
        <v>165</v>
      </c>
      <c r="D57" s="193"/>
      <c r="E57" s="194"/>
      <c r="F57" s="101" t="s">
        <v>164</v>
      </c>
      <c r="G57" s="102">
        <f t="shared" si="1"/>
        <v>58</v>
      </c>
      <c r="H57" s="103"/>
      <c r="I57" s="103">
        <v>58</v>
      </c>
      <c r="J57" s="105"/>
      <c r="K57" s="105"/>
      <c r="L57" s="105"/>
      <c r="M57" s="105"/>
    </row>
    <row r="58" spans="1:13" ht="23.25" customHeight="1">
      <c r="A58" s="100"/>
      <c r="B58" s="101"/>
      <c r="C58" s="192" t="s">
        <v>166</v>
      </c>
      <c r="D58" s="193"/>
      <c r="E58" s="194"/>
      <c r="F58" s="101" t="s">
        <v>167</v>
      </c>
      <c r="G58" s="102">
        <f t="shared" si="1"/>
        <v>154</v>
      </c>
      <c r="H58" s="103"/>
      <c r="I58" s="103">
        <v>154</v>
      </c>
      <c r="J58" s="105"/>
      <c r="K58" s="105"/>
      <c r="L58" s="105"/>
      <c r="M58" s="105"/>
    </row>
    <row r="59" spans="1:13" ht="23.25" customHeight="1">
      <c r="A59" s="100"/>
      <c r="B59" s="101"/>
      <c r="C59" s="192" t="s">
        <v>168</v>
      </c>
      <c r="D59" s="193"/>
      <c r="E59" s="194"/>
      <c r="F59" s="101" t="s">
        <v>169</v>
      </c>
      <c r="G59" s="102">
        <f t="shared" si="1"/>
        <v>8</v>
      </c>
      <c r="H59" s="103"/>
      <c r="I59" s="103">
        <v>8</v>
      </c>
      <c r="J59" s="105"/>
      <c r="K59" s="105"/>
      <c r="L59" s="105"/>
      <c r="M59" s="105"/>
    </row>
    <row r="60" spans="1:13" ht="23.25" customHeight="1">
      <c r="A60" s="100"/>
      <c r="B60" s="101"/>
      <c r="C60" s="192" t="s">
        <v>170</v>
      </c>
      <c r="D60" s="193"/>
      <c r="E60" s="194"/>
      <c r="F60" s="101" t="s">
        <v>101</v>
      </c>
      <c r="G60" s="102">
        <f t="shared" si="1"/>
        <v>8</v>
      </c>
      <c r="H60" s="103"/>
      <c r="I60" s="103">
        <v>8</v>
      </c>
      <c r="J60" s="105"/>
      <c r="K60" s="105"/>
      <c r="L60" s="105"/>
      <c r="M60" s="105"/>
    </row>
    <row r="61" spans="1:13" ht="23.25" customHeight="1">
      <c r="A61" s="100"/>
      <c r="B61" s="101"/>
      <c r="C61" s="192" t="s">
        <v>171</v>
      </c>
      <c r="D61" s="193"/>
      <c r="E61" s="194"/>
      <c r="F61" s="101" t="s">
        <v>172</v>
      </c>
      <c r="G61" s="102">
        <f t="shared" si="1"/>
        <v>11</v>
      </c>
      <c r="H61" s="103"/>
      <c r="I61" s="103">
        <v>11</v>
      </c>
      <c r="J61" s="105"/>
      <c r="K61" s="105"/>
      <c r="L61" s="105"/>
      <c r="M61" s="105"/>
    </row>
    <row r="62" spans="1:13" ht="23.25" customHeight="1">
      <c r="A62" s="100"/>
      <c r="B62" s="101"/>
      <c r="C62" s="192" t="s">
        <v>173</v>
      </c>
      <c r="D62" s="193"/>
      <c r="E62" s="194"/>
      <c r="F62" s="101" t="s">
        <v>174</v>
      </c>
      <c r="G62" s="102">
        <f t="shared" si="1"/>
        <v>11</v>
      </c>
      <c r="H62" s="103"/>
      <c r="I62" s="103">
        <v>11</v>
      </c>
      <c r="J62" s="105"/>
      <c r="K62" s="105"/>
      <c r="L62" s="105"/>
      <c r="M62" s="105"/>
    </row>
    <row r="63" spans="1:13" ht="23.25" customHeight="1">
      <c r="A63" s="100"/>
      <c r="B63" s="101"/>
      <c r="C63" s="192" t="s">
        <v>175</v>
      </c>
      <c r="D63" s="193"/>
      <c r="E63" s="194"/>
      <c r="F63" s="101" t="s">
        <v>176</v>
      </c>
      <c r="G63" s="102">
        <f t="shared" si="1"/>
        <v>12</v>
      </c>
      <c r="H63" s="103"/>
      <c r="I63" s="103">
        <v>12</v>
      </c>
      <c r="J63" s="105"/>
      <c r="K63" s="105"/>
      <c r="L63" s="105"/>
      <c r="M63" s="105"/>
    </row>
    <row r="64" spans="1:13" ht="23.25" customHeight="1">
      <c r="A64" s="100"/>
      <c r="B64" s="101"/>
      <c r="C64" s="192" t="s">
        <v>177</v>
      </c>
      <c r="D64" s="193"/>
      <c r="E64" s="194"/>
      <c r="F64" s="101" t="s">
        <v>178</v>
      </c>
      <c r="G64" s="102">
        <f t="shared" si="1"/>
        <v>12</v>
      </c>
      <c r="H64" s="103"/>
      <c r="I64" s="103">
        <v>12</v>
      </c>
      <c r="J64" s="105"/>
      <c r="K64" s="105"/>
      <c r="L64" s="105"/>
      <c r="M64" s="105"/>
    </row>
    <row r="65" spans="1:13" ht="23.25" customHeight="1">
      <c r="A65" s="100"/>
      <c r="B65" s="101"/>
      <c r="C65" s="192" t="s">
        <v>179</v>
      </c>
      <c r="D65" s="193"/>
      <c r="E65" s="194"/>
      <c r="F65" s="101" t="s">
        <v>180</v>
      </c>
      <c r="G65" s="102">
        <f t="shared" si="1"/>
        <v>66</v>
      </c>
      <c r="H65" s="103"/>
      <c r="I65" s="103">
        <v>66</v>
      </c>
      <c r="J65" s="105"/>
      <c r="K65" s="105"/>
      <c r="L65" s="105"/>
      <c r="M65" s="105"/>
    </row>
    <row r="66" spans="1:13" ht="23.25" customHeight="1">
      <c r="A66" s="100"/>
      <c r="B66" s="101"/>
      <c r="C66" s="192" t="s">
        <v>181</v>
      </c>
      <c r="D66" s="193"/>
      <c r="E66" s="194"/>
      <c r="F66" s="101" t="s">
        <v>182</v>
      </c>
      <c r="G66" s="102">
        <f t="shared" si="1"/>
        <v>66</v>
      </c>
      <c r="H66" s="103"/>
      <c r="I66" s="103">
        <v>66</v>
      </c>
      <c r="J66" s="105"/>
      <c r="K66" s="105"/>
      <c r="L66" s="105"/>
      <c r="M66" s="105"/>
    </row>
    <row r="67" spans="1:13" ht="23.25" customHeight="1">
      <c r="A67" s="100"/>
      <c r="B67" s="101"/>
      <c r="C67" s="192" t="s">
        <v>183</v>
      </c>
      <c r="D67" s="193"/>
      <c r="E67" s="194"/>
      <c r="F67" s="101" t="s">
        <v>184</v>
      </c>
      <c r="G67" s="102">
        <f t="shared" si="1"/>
        <v>25</v>
      </c>
      <c r="H67" s="103"/>
      <c r="I67" s="103">
        <v>25</v>
      </c>
      <c r="J67" s="105"/>
      <c r="K67" s="105"/>
      <c r="L67" s="105"/>
      <c r="M67" s="105"/>
    </row>
    <row r="68" spans="1:13" ht="23.25" customHeight="1">
      <c r="A68" s="100"/>
      <c r="B68" s="101"/>
      <c r="C68" s="192" t="s">
        <v>185</v>
      </c>
      <c r="D68" s="193"/>
      <c r="E68" s="194"/>
      <c r="F68" s="101" t="s">
        <v>186</v>
      </c>
      <c r="G68" s="102">
        <f t="shared" si="1"/>
        <v>10</v>
      </c>
      <c r="H68" s="103"/>
      <c r="I68" s="103">
        <v>10</v>
      </c>
      <c r="J68" s="105"/>
      <c r="K68" s="105"/>
      <c r="L68" s="105"/>
      <c r="M68" s="105"/>
    </row>
    <row r="69" spans="1:13" ht="23.25" customHeight="1">
      <c r="A69" s="100"/>
      <c r="B69" s="101"/>
      <c r="C69" s="192" t="s">
        <v>187</v>
      </c>
      <c r="D69" s="193"/>
      <c r="E69" s="194"/>
      <c r="F69" s="101" t="s">
        <v>188</v>
      </c>
      <c r="G69" s="102">
        <f t="shared" si="1"/>
        <v>15</v>
      </c>
      <c r="H69" s="103"/>
      <c r="I69" s="103">
        <v>15</v>
      </c>
      <c r="J69" s="105"/>
      <c r="K69" s="105"/>
      <c r="L69" s="105"/>
      <c r="M69" s="105"/>
    </row>
    <row r="70" spans="1:13" ht="23.25" customHeight="1">
      <c r="A70" s="100"/>
      <c r="B70" s="101"/>
      <c r="C70" s="192" t="s">
        <v>189</v>
      </c>
      <c r="D70" s="193"/>
      <c r="E70" s="194"/>
      <c r="F70" s="101" t="s">
        <v>190</v>
      </c>
      <c r="G70" s="102">
        <f t="shared" si="1"/>
        <v>14</v>
      </c>
      <c r="H70" s="103"/>
      <c r="I70" s="103">
        <v>14</v>
      </c>
      <c r="J70" s="105"/>
      <c r="K70" s="105"/>
      <c r="L70" s="105"/>
      <c r="M70" s="105"/>
    </row>
    <row r="71" spans="1:13" ht="23.25" customHeight="1">
      <c r="A71" s="100"/>
      <c r="B71" s="101"/>
      <c r="C71" s="192" t="s">
        <v>191</v>
      </c>
      <c r="D71" s="193"/>
      <c r="E71" s="194"/>
      <c r="F71" s="101" t="s">
        <v>101</v>
      </c>
      <c r="G71" s="102">
        <f t="shared" si="1"/>
        <v>14</v>
      </c>
      <c r="H71" s="103"/>
      <c r="I71" s="103">
        <v>14</v>
      </c>
      <c r="J71" s="105"/>
      <c r="K71" s="105"/>
      <c r="L71" s="105"/>
      <c r="M71" s="105"/>
    </row>
    <row r="72" spans="1:13" ht="23.25" customHeight="1">
      <c r="A72" s="100"/>
      <c r="B72" s="101"/>
      <c r="C72" s="192" t="s">
        <v>192</v>
      </c>
      <c r="D72" s="193"/>
      <c r="E72" s="194"/>
      <c r="F72" s="101" t="s">
        <v>193</v>
      </c>
      <c r="G72" s="102">
        <f t="shared" si="1"/>
        <v>18</v>
      </c>
      <c r="H72" s="103"/>
      <c r="I72" s="103">
        <v>18</v>
      </c>
      <c r="J72" s="105"/>
      <c r="K72" s="105"/>
      <c r="L72" s="105"/>
      <c r="M72" s="105"/>
    </row>
    <row r="73" spans="1:13" ht="23.25" customHeight="1">
      <c r="A73" s="100"/>
      <c r="B73" s="101"/>
      <c r="C73" s="192" t="s">
        <v>194</v>
      </c>
      <c r="D73" s="193"/>
      <c r="E73" s="194"/>
      <c r="F73" s="101" t="s">
        <v>195</v>
      </c>
      <c r="G73" s="102">
        <f t="shared" si="1"/>
        <v>18</v>
      </c>
      <c r="H73" s="103"/>
      <c r="I73" s="103">
        <v>18</v>
      </c>
      <c r="J73" s="105"/>
      <c r="K73" s="105"/>
      <c r="L73" s="105"/>
      <c r="M73" s="105"/>
    </row>
    <row r="74" spans="1:13" ht="23.25" customHeight="1">
      <c r="A74" s="100"/>
      <c r="B74" s="101"/>
      <c r="C74" s="192" t="s">
        <v>196</v>
      </c>
      <c r="D74" s="193"/>
      <c r="E74" s="194"/>
      <c r="F74" s="101" t="s">
        <v>197</v>
      </c>
      <c r="G74" s="102">
        <f t="shared" si="1"/>
        <v>147.96</v>
      </c>
      <c r="H74" s="103"/>
      <c r="I74" s="103">
        <v>147.96</v>
      </c>
      <c r="J74" s="105"/>
      <c r="K74" s="105"/>
      <c r="L74" s="105"/>
      <c r="M74" s="105"/>
    </row>
    <row r="75" spans="1:13" ht="23.25" customHeight="1">
      <c r="A75" s="100"/>
      <c r="B75" s="101"/>
      <c r="C75" s="192" t="s">
        <v>198</v>
      </c>
      <c r="D75" s="193"/>
      <c r="E75" s="194"/>
      <c r="F75" s="101" t="s">
        <v>199</v>
      </c>
      <c r="G75" s="102">
        <f t="shared" ref="G75:G111" si="2">H75+I75</f>
        <v>137.96</v>
      </c>
      <c r="H75" s="103"/>
      <c r="I75" s="103">
        <v>137.96</v>
      </c>
      <c r="J75" s="105"/>
      <c r="K75" s="105"/>
      <c r="L75" s="105"/>
      <c r="M75" s="105"/>
    </row>
    <row r="76" spans="1:13" ht="23.25" customHeight="1">
      <c r="A76" s="100"/>
      <c r="B76" s="101"/>
      <c r="C76" s="192" t="s">
        <v>200</v>
      </c>
      <c r="D76" s="193"/>
      <c r="E76" s="194"/>
      <c r="F76" s="101" t="s">
        <v>201</v>
      </c>
      <c r="G76" s="102">
        <f t="shared" si="2"/>
        <v>137.96</v>
      </c>
      <c r="H76" s="103"/>
      <c r="I76" s="103">
        <v>137.96</v>
      </c>
      <c r="J76" s="105"/>
      <c r="K76" s="105"/>
      <c r="L76" s="105"/>
      <c r="M76" s="105"/>
    </row>
    <row r="77" spans="1:13" ht="23.25" customHeight="1">
      <c r="A77" s="100"/>
      <c r="B77" s="101"/>
      <c r="C77" s="192" t="s">
        <v>202</v>
      </c>
      <c r="D77" s="193"/>
      <c r="E77" s="194"/>
      <c r="F77" s="101" t="s">
        <v>203</v>
      </c>
      <c r="G77" s="102">
        <f t="shared" si="2"/>
        <v>10</v>
      </c>
      <c r="H77" s="103"/>
      <c r="I77" s="103">
        <v>10</v>
      </c>
      <c r="J77" s="105"/>
      <c r="K77" s="105"/>
      <c r="L77" s="105"/>
      <c r="M77" s="105"/>
    </row>
    <row r="78" spans="1:13" ht="23.25" customHeight="1">
      <c r="A78" s="100"/>
      <c r="B78" s="101"/>
      <c r="C78" s="192" t="s">
        <v>204</v>
      </c>
      <c r="D78" s="193"/>
      <c r="E78" s="194"/>
      <c r="F78" s="101" t="s">
        <v>205</v>
      </c>
      <c r="G78" s="102">
        <f t="shared" si="2"/>
        <v>10</v>
      </c>
      <c r="H78" s="103"/>
      <c r="I78" s="103">
        <v>10</v>
      </c>
      <c r="J78" s="105"/>
      <c r="K78" s="105"/>
      <c r="L78" s="105"/>
      <c r="M78" s="105"/>
    </row>
    <row r="79" spans="1:13" ht="23.25" customHeight="1">
      <c r="A79" s="100"/>
      <c r="B79" s="101"/>
      <c r="C79" s="192" t="s">
        <v>206</v>
      </c>
      <c r="D79" s="193"/>
      <c r="E79" s="194"/>
      <c r="F79" s="101" t="s">
        <v>207</v>
      </c>
      <c r="G79" s="102">
        <f t="shared" si="2"/>
        <v>108</v>
      </c>
      <c r="H79" s="103"/>
      <c r="I79" s="103">
        <v>108</v>
      </c>
      <c r="J79" s="105"/>
      <c r="K79" s="105"/>
      <c r="L79" s="105"/>
      <c r="M79" s="105"/>
    </row>
    <row r="80" spans="1:13" ht="23.25" customHeight="1">
      <c r="A80" s="100"/>
      <c r="B80" s="101"/>
      <c r="C80" s="192" t="s">
        <v>208</v>
      </c>
      <c r="D80" s="193"/>
      <c r="E80" s="194"/>
      <c r="F80" s="101" t="s">
        <v>209</v>
      </c>
      <c r="G80" s="102">
        <f t="shared" si="2"/>
        <v>108</v>
      </c>
      <c r="H80" s="103"/>
      <c r="I80" s="103">
        <v>108</v>
      </c>
      <c r="J80" s="105"/>
      <c r="K80" s="105"/>
      <c r="L80" s="105"/>
      <c r="M80" s="105"/>
    </row>
    <row r="81" spans="1:13" ht="23.25" customHeight="1">
      <c r="A81" s="100"/>
      <c r="B81" s="101"/>
      <c r="C81" s="192" t="s">
        <v>210</v>
      </c>
      <c r="D81" s="193"/>
      <c r="E81" s="194"/>
      <c r="F81" s="101" t="s">
        <v>101</v>
      </c>
      <c r="G81" s="102">
        <f t="shared" si="2"/>
        <v>83</v>
      </c>
      <c r="H81" s="103"/>
      <c r="I81" s="103">
        <v>83</v>
      </c>
      <c r="J81" s="105"/>
      <c r="K81" s="105"/>
      <c r="L81" s="105"/>
      <c r="M81" s="105"/>
    </row>
    <row r="82" spans="1:13" ht="23.25" customHeight="1">
      <c r="A82" s="100"/>
      <c r="B82" s="101"/>
      <c r="C82" s="192" t="s">
        <v>211</v>
      </c>
      <c r="D82" s="193"/>
      <c r="E82" s="194"/>
      <c r="F82" s="101" t="s">
        <v>212</v>
      </c>
      <c r="G82" s="102">
        <f t="shared" si="2"/>
        <v>25</v>
      </c>
      <c r="H82" s="103"/>
      <c r="I82" s="103">
        <v>25</v>
      </c>
      <c r="J82" s="105"/>
      <c r="K82" s="105"/>
      <c r="L82" s="105"/>
      <c r="M82" s="105"/>
    </row>
    <row r="83" spans="1:13" ht="23.25" customHeight="1">
      <c r="A83" s="100"/>
      <c r="B83" s="101"/>
      <c r="C83" s="192" t="s">
        <v>213</v>
      </c>
      <c r="D83" s="193"/>
      <c r="E83" s="194"/>
      <c r="F83" s="101" t="s">
        <v>214</v>
      </c>
      <c r="G83" s="102">
        <f t="shared" si="2"/>
        <v>436</v>
      </c>
      <c r="H83" s="103"/>
      <c r="I83" s="103">
        <v>436</v>
      </c>
      <c r="J83" s="105"/>
      <c r="K83" s="105"/>
      <c r="L83" s="105"/>
      <c r="M83" s="105"/>
    </row>
    <row r="84" spans="1:13" ht="23.25" customHeight="1">
      <c r="A84" s="100"/>
      <c r="B84" s="101"/>
      <c r="C84" s="192" t="s">
        <v>215</v>
      </c>
      <c r="D84" s="193"/>
      <c r="E84" s="194"/>
      <c r="F84" s="101" t="s">
        <v>216</v>
      </c>
      <c r="G84" s="102">
        <f t="shared" si="2"/>
        <v>57</v>
      </c>
      <c r="H84" s="103"/>
      <c r="I84" s="103">
        <v>57</v>
      </c>
      <c r="J84" s="105"/>
      <c r="K84" s="105"/>
      <c r="L84" s="105"/>
      <c r="M84" s="105"/>
    </row>
    <row r="85" spans="1:13" ht="23.25" customHeight="1">
      <c r="A85" s="100"/>
      <c r="B85" s="101"/>
      <c r="C85" s="192" t="s">
        <v>217</v>
      </c>
      <c r="D85" s="193"/>
      <c r="E85" s="194"/>
      <c r="F85" s="101" t="s">
        <v>218</v>
      </c>
      <c r="G85" s="102">
        <f t="shared" si="2"/>
        <v>12</v>
      </c>
      <c r="H85" s="103"/>
      <c r="I85" s="103">
        <v>12</v>
      </c>
      <c r="J85" s="105"/>
      <c r="K85" s="105"/>
      <c r="L85" s="105"/>
      <c r="M85" s="105"/>
    </row>
    <row r="86" spans="1:13" ht="23.25" customHeight="1">
      <c r="A86" s="100"/>
      <c r="B86" s="101"/>
      <c r="C86" s="192" t="s">
        <v>219</v>
      </c>
      <c r="D86" s="193"/>
      <c r="E86" s="194"/>
      <c r="F86" s="101" t="s">
        <v>220</v>
      </c>
      <c r="G86" s="102">
        <f t="shared" si="2"/>
        <v>15</v>
      </c>
      <c r="H86" s="103"/>
      <c r="I86" s="103">
        <v>15</v>
      </c>
      <c r="J86" s="105"/>
      <c r="K86" s="105"/>
      <c r="L86" s="105"/>
      <c r="M86" s="105"/>
    </row>
    <row r="87" spans="1:13" ht="23.25" customHeight="1">
      <c r="A87" s="100"/>
      <c r="B87" s="101"/>
      <c r="C87" s="192" t="s">
        <v>221</v>
      </c>
      <c r="D87" s="193"/>
      <c r="E87" s="194"/>
      <c r="F87" s="101" t="s">
        <v>222</v>
      </c>
      <c r="G87" s="102">
        <f t="shared" si="2"/>
        <v>30</v>
      </c>
      <c r="H87" s="103"/>
      <c r="I87" s="103">
        <v>30</v>
      </c>
      <c r="J87" s="105"/>
      <c r="K87" s="105"/>
      <c r="L87" s="105"/>
      <c r="M87" s="105"/>
    </row>
    <row r="88" spans="1:13" ht="23.25" customHeight="1">
      <c r="A88" s="100"/>
      <c r="B88" s="101"/>
      <c r="C88" s="192" t="s">
        <v>223</v>
      </c>
      <c r="D88" s="193"/>
      <c r="E88" s="194"/>
      <c r="F88" s="101" t="s">
        <v>224</v>
      </c>
      <c r="G88" s="102">
        <f t="shared" si="2"/>
        <v>282</v>
      </c>
      <c r="H88" s="103"/>
      <c r="I88" s="103">
        <v>282</v>
      </c>
      <c r="J88" s="105"/>
      <c r="K88" s="105"/>
      <c r="L88" s="105"/>
      <c r="M88" s="105"/>
    </row>
    <row r="89" spans="1:13" ht="23.25" customHeight="1">
      <c r="A89" s="100"/>
      <c r="B89" s="101"/>
      <c r="C89" s="192" t="s">
        <v>225</v>
      </c>
      <c r="D89" s="193"/>
      <c r="E89" s="194"/>
      <c r="F89" s="101" t="s">
        <v>224</v>
      </c>
      <c r="G89" s="102">
        <f t="shared" si="2"/>
        <v>282</v>
      </c>
      <c r="H89" s="103"/>
      <c r="I89" s="103">
        <v>282</v>
      </c>
      <c r="J89" s="105"/>
      <c r="K89" s="105"/>
      <c r="L89" s="105"/>
      <c r="M89" s="105"/>
    </row>
    <row r="90" spans="1:13" ht="23.25" customHeight="1">
      <c r="A90" s="100"/>
      <c r="B90" s="101"/>
      <c r="C90" s="192" t="s">
        <v>226</v>
      </c>
      <c r="D90" s="193"/>
      <c r="E90" s="194"/>
      <c r="F90" s="101" t="s">
        <v>227</v>
      </c>
      <c r="G90" s="102">
        <f t="shared" si="2"/>
        <v>97</v>
      </c>
      <c r="H90" s="103"/>
      <c r="I90" s="103">
        <v>97</v>
      </c>
      <c r="J90" s="105"/>
      <c r="K90" s="105"/>
      <c r="L90" s="105"/>
      <c r="M90" s="105"/>
    </row>
    <row r="91" spans="1:13" ht="23.25" customHeight="1">
      <c r="A91" s="100"/>
      <c r="B91" s="101"/>
      <c r="C91" s="192" t="s">
        <v>228</v>
      </c>
      <c r="D91" s="193"/>
      <c r="E91" s="194"/>
      <c r="F91" s="101" t="s">
        <v>227</v>
      </c>
      <c r="G91" s="102">
        <f t="shared" si="2"/>
        <v>97</v>
      </c>
      <c r="H91" s="103"/>
      <c r="I91" s="103">
        <v>97</v>
      </c>
      <c r="J91" s="105"/>
      <c r="K91" s="105"/>
      <c r="L91" s="105"/>
      <c r="M91" s="105"/>
    </row>
    <row r="92" spans="1:13" ht="23.25" customHeight="1">
      <c r="A92" s="100"/>
      <c r="B92" s="101"/>
      <c r="C92" s="192" t="s">
        <v>229</v>
      </c>
      <c r="D92" s="193"/>
      <c r="E92" s="194"/>
      <c r="F92" s="101" t="s">
        <v>230</v>
      </c>
      <c r="G92" s="102">
        <f t="shared" si="2"/>
        <v>701</v>
      </c>
      <c r="H92" s="103"/>
      <c r="I92" s="103">
        <v>701</v>
      </c>
      <c r="J92" s="105"/>
      <c r="K92" s="105"/>
      <c r="L92" s="105"/>
      <c r="M92" s="105"/>
    </row>
    <row r="93" spans="1:13" ht="23.25" customHeight="1">
      <c r="A93" s="100"/>
      <c r="B93" s="101"/>
      <c r="C93" s="192" t="s">
        <v>231</v>
      </c>
      <c r="D93" s="193"/>
      <c r="E93" s="194"/>
      <c r="F93" s="101" t="s">
        <v>232</v>
      </c>
      <c r="G93" s="102">
        <f t="shared" si="2"/>
        <v>636</v>
      </c>
      <c r="H93" s="103"/>
      <c r="I93" s="103">
        <v>636</v>
      </c>
      <c r="J93" s="105"/>
      <c r="K93" s="105"/>
      <c r="L93" s="105"/>
      <c r="M93" s="105"/>
    </row>
    <row r="94" spans="1:13" ht="23.25" customHeight="1">
      <c r="A94" s="100"/>
      <c r="B94" s="101"/>
      <c r="C94" s="192" t="s">
        <v>233</v>
      </c>
      <c r="D94" s="193"/>
      <c r="E94" s="194"/>
      <c r="F94" s="101" t="s">
        <v>234</v>
      </c>
      <c r="G94" s="102">
        <f t="shared" si="2"/>
        <v>12</v>
      </c>
      <c r="H94" s="103"/>
      <c r="I94" s="103">
        <v>12</v>
      </c>
      <c r="J94" s="105"/>
      <c r="K94" s="105"/>
      <c r="L94" s="105"/>
      <c r="M94" s="105"/>
    </row>
    <row r="95" spans="1:13" ht="23.25" customHeight="1">
      <c r="A95" s="100"/>
      <c r="B95" s="101"/>
      <c r="C95" s="192" t="s">
        <v>235</v>
      </c>
      <c r="D95" s="193"/>
      <c r="E95" s="194"/>
      <c r="F95" s="101" t="s">
        <v>236</v>
      </c>
      <c r="G95" s="102">
        <f t="shared" si="2"/>
        <v>5</v>
      </c>
      <c r="H95" s="103"/>
      <c r="I95" s="103">
        <v>5</v>
      </c>
      <c r="J95" s="105"/>
      <c r="K95" s="105"/>
      <c r="L95" s="105"/>
      <c r="M95" s="105"/>
    </row>
    <row r="96" spans="1:13" ht="23.25" customHeight="1">
      <c r="A96" s="100"/>
      <c r="B96" s="101"/>
      <c r="C96" s="192" t="s">
        <v>237</v>
      </c>
      <c r="D96" s="193"/>
      <c r="E96" s="194"/>
      <c r="F96" s="101" t="s">
        <v>238</v>
      </c>
      <c r="G96" s="102">
        <f t="shared" si="2"/>
        <v>619</v>
      </c>
      <c r="H96" s="103"/>
      <c r="I96" s="103">
        <v>619</v>
      </c>
      <c r="J96" s="105"/>
      <c r="K96" s="105"/>
      <c r="L96" s="105"/>
      <c r="M96" s="105"/>
    </row>
    <row r="97" spans="1:13" ht="23.25" customHeight="1">
      <c r="A97" s="100"/>
      <c r="B97" s="101"/>
      <c r="C97" s="192" t="s">
        <v>239</v>
      </c>
      <c r="D97" s="193"/>
      <c r="E97" s="194"/>
      <c r="F97" s="101" t="s">
        <v>240</v>
      </c>
      <c r="G97" s="102">
        <f t="shared" si="2"/>
        <v>15</v>
      </c>
      <c r="H97" s="103"/>
      <c r="I97" s="103">
        <v>15</v>
      </c>
      <c r="J97" s="105"/>
      <c r="K97" s="105"/>
      <c r="L97" s="105"/>
      <c r="M97" s="105"/>
    </row>
    <row r="98" spans="1:13" ht="23.25" customHeight="1">
      <c r="A98" s="100"/>
      <c r="B98" s="101"/>
      <c r="C98" s="192" t="s">
        <v>241</v>
      </c>
      <c r="D98" s="193"/>
      <c r="E98" s="194"/>
      <c r="F98" s="101" t="s">
        <v>242</v>
      </c>
      <c r="G98" s="102">
        <f t="shared" si="2"/>
        <v>5</v>
      </c>
      <c r="H98" s="103"/>
      <c r="I98" s="103">
        <v>5</v>
      </c>
      <c r="J98" s="105"/>
      <c r="K98" s="105"/>
      <c r="L98" s="105"/>
      <c r="M98" s="105"/>
    </row>
    <row r="99" spans="1:13" ht="23.25" customHeight="1">
      <c r="A99" s="100"/>
      <c r="B99" s="101"/>
      <c r="C99" s="192" t="s">
        <v>243</v>
      </c>
      <c r="D99" s="193"/>
      <c r="E99" s="194"/>
      <c r="F99" s="101" t="s">
        <v>244</v>
      </c>
      <c r="G99" s="102">
        <f t="shared" si="2"/>
        <v>10</v>
      </c>
      <c r="H99" s="103"/>
      <c r="I99" s="103">
        <v>10</v>
      </c>
      <c r="J99" s="105"/>
      <c r="K99" s="105"/>
      <c r="L99" s="105"/>
      <c r="M99" s="105"/>
    </row>
    <row r="100" spans="1:13" ht="23.25" customHeight="1">
      <c r="A100" s="100"/>
      <c r="B100" s="101"/>
      <c r="C100" s="192" t="s">
        <v>245</v>
      </c>
      <c r="D100" s="193"/>
      <c r="E100" s="194"/>
      <c r="F100" s="101" t="s">
        <v>246</v>
      </c>
      <c r="G100" s="102">
        <f t="shared" si="2"/>
        <v>60</v>
      </c>
      <c r="H100" s="103"/>
      <c r="I100" s="103">
        <f>50+10</f>
        <v>60</v>
      </c>
      <c r="J100" s="105"/>
      <c r="K100" s="105"/>
      <c r="L100" s="105"/>
      <c r="M100" s="105"/>
    </row>
    <row r="101" spans="1:13" ht="23.25" customHeight="1">
      <c r="A101" s="100"/>
      <c r="B101" s="101"/>
      <c r="C101" s="192" t="s">
        <v>247</v>
      </c>
      <c r="D101" s="193"/>
      <c r="E101" s="194"/>
      <c r="F101" s="101" t="s">
        <v>248</v>
      </c>
      <c r="G101" s="102">
        <f t="shared" si="2"/>
        <v>30</v>
      </c>
      <c r="H101" s="103"/>
      <c r="I101" s="103">
        <v>30</v>
      </c>
      <c r="J101" s="105"/>
      <c r="K101" s="105"/>
      <c r="L101" s="105"/>
      <c r="M101" s="105"/>
    </row>
    <row r="102" spans="1:13" ht="23.25" customHeight="1">
      <c r="A102" s="100"/>
      <c r="B102" s="101"/>
      <c r="C102" s="192" t="s">
        <v>249</v>
      </c>
      <c r="D102" s="193"/>
      <c r="E102" s="194"/>
      <c r="F102" s="101" t="s">
        <v>250</v>
      </c>
      <c r="G102" s="102">
        <f t="shared" si="2"/>
        <v>30</v>
      </c>
      <c r="H102" s="103"/>
      <c r="I102" s="103">
        <v>30</v>
      </c>
      <c r="J102" s="105"/>
      <c r="K102" s="105"/>
      <c r="L102" s="105"/>
      <c r="M102" s="105"/>
    </row>
    <row r="103" spans="1:13" ht="23.25" customHeight="1">
      <c r="A103" s="100"/>
      <c r="B103" s="101"/>
      <c r="C103" s="192" t="s">
        <v>251</v>
      </c>
      <c r="D103" s="193"/>
      <c r="E103" s="194"/>
      <c r="F103" s="101" t="s">
        <v>252</v>
      </c>
      <c r="G103" s="102">
        <f t="shared" si="2"/>
        <v>40</v>
      </c>
      <c r="H103" s="103"/>
      <c r="I103" s="103">
        <v>40</v>
      </c>
      <c r="J103" s="105"/>
      <c r="K103" s="105"/>
      <c r="L103" s="105"/>
      <c r="M103" s="105"/>
    </row>
    <row r="104" spans="1:13" ht="23.25" customHeight="1">
      <c r="A104" s="100"/>
      <c r="B104" s="101"/>
      <c r="C104" s="192" t="s">
        <v>253</v>
      </c>
      <c r="D104" s="193"/>
      <c r="E104" s="194"/>
      <c r="F104" s="101" t="s">
        <v>254</v>
      </c>
      <c r="G104" s="102">
        <f t="shared" si="2"/>
        <v>40</v>
      </c>
      <c r="H104" s="103"/>
      <c r="I104" s="103">
        <v>40</v>
      </c>
      <c r="J104" s="105"/>
      <c r="K104" s="105"/>
      <c r="L104" s="105"/>
      <c r="M104" s="105"/>
    </row>
    <row r="105" spans="1:13" ht="23.25" customHeight="1">
      <c r="A105" s="100"/>
      <c r="B105" s="101"/>
      <c r="C105" s="192" t="s">
        <v>255</v>
      </c>
      <c r="D105" s="193"/>
      <c r="E105" s="194"/>
      <c r="F105" s="101" t="s">
        <v>256</v>
      </c>
      <c r="G105" s="102">
        <f t="shared" si="2"/>
        <v>40</v>
      </c>
      <c r="H105" s="103"/>
      <c r="I105" s="103">
        <v>40</v>
      </c>
      <c r="J105" s="105"/>
      <c r="K105" s="105"/>
      <c r="L105" s="105"/>
      <c r="M105" s="105"/>
    </row>
    <row r="106" spans="1:13" ht="23.25" customHeight="1">
      <c r="A106" s="100"/>
      <c r="B106" s="101"/>
      <c r="C106" s="192" t="s">
        <v>257</v>
      </c>
      <c r="D106" s="193"/>
      <c r="E106" s="194"/>
      <c r="F106" s="101" t="s">
        <v>258</v>
      </c>
      <c r="G106" s="102">
        <f t="shared" si="2"/>
        <v>11</v>
      </c>
      <c r="H106" s="103"/>
      <c r="I106" s="103">
        <v>11</v>
      </c>
      <c r="J106" s="105"/>
      <c r="K106" s="105"/>
      <c r="L106" s="105"/>
      <c r="M106" s="105"/>
    </row>
    <row r="107" spans="1:13" ht="23.25" customHeight="1">
      <c r="A107" s="100"/>
      <c r="B107" s="101"/>
      <c r="C107" s="192" t="s">
        <v>259</v>
      </c>
      <c r="D107" s="193"/>
      <c r="E107" s="194"/>
      <c r="F107" s="101" t="s">
        <v>260</v>
      </c>
      <c r="G107" s="102">
        <f t="shared" si="2"/>
        <v>11</v>
      </c>
      <c r="H107" s="103"/>
      <c r="I107" s="103">
        <v>11</v>
      </c>
      <c r="J107" s="105"/>
      <c r="K107" s="105"/>
      <c r="L107" s="105"/>
      <c r="M107" s="105"/>
    </row>
    <row r="108" spans="1:13" ht="23.25" customHeight="1">
      <c r="A108" s="100"/>
      <c r="B108" s="101"/>
      <c r="C108" s="192" t="s">
        <v>261</v>
      </c>
      <c r="D108" s="193"/>
      <c r="E108" s="194"/>
      <c r="F108" s="101" t="s">
        <v>101</v>
      </c>
      <c r="G108" s="102">
        <f t="shared" si="2"/>
        <v>11</v>
      </c>
      <c r="H108" s="103"/>
      <c r="I108" s="103">
        <v>11</v>
      </c>
      <c r="J108" s="105"/>
      <c r="K108" s="105"/>
      <c r="L108" s="105"/>
      <c r="M108" s="105"/>
    </row>
    <row r="109" spans="1:13" ht="23.25" customHeight="1">
      <c r="A109" s="100"/>
      <c r="B109" s="101"/>
      <c r="C109" s="192" t="s">
        <v>262</v>
      </c>
      <c r="D109" s="193"/>
      <c r="E109" s="194"/>
      <c r="F109" s="101" t="s">
        <v>263</v>
      </c>
      <c r="G109" s="102">
        <f t="shared" si="2"/>
        <v>1</v>
      </c>
      <c r="H109" s="103"/>
      <c r="I109" s="103">
        <v>1</v>
      </c>
      <c r="J109" s="105"/>
      <c r="K109" s="105"/>
      <c r="L109" s="105"/>
      <c r="M109" s="105"/>
    </row>
    <row r="110" spans="1:13" ht="23.25" customHeight="1">
      <c r="A110" s="100"/>
      <c r="B110" s="101"/>
      <c r="C110" s="192" t="s">
        <v>264</v>
      </c>
      <c r="D110" s="193"/>
      <c r="E110" s="194"/>
      <c r="F110" s="101" t="s">
        <v>265</v>
      </c>
      <c r="G110" s="102">
        <f t="shared" si="2"/>
        <v>1</v>
      </c>
      <c r="H110" s="103"/>
      <c r="I110" s="103">
        <v>1</v>
      </c>
      <c r="J110" s="105"/>
      <c r="K110" s="105"/>
      <c r="L110" s="105"/>
      <c r="M110" s="105"/>
    </row>
    <row r="111" spans="1:13" ht="23.25" customHeight="1">
      <c r="A111" s="100"/>
      <c r="B111" s="101"/>
      <c r="C111" s="192" t="s">
        <v>266</v>
      </c>
      <c r="D111" s="193"/>
      <c r="E111" s="194"/>
      <c r="F111" s="101" t="s">
        <v>265</v>
      </c>
      <c r="G111" s="102">
        <f t="shared" si="2"/>
        <v>1</v>
      </c>
      <c r="H111" s="103"/>
      <c r="I111" s="103">
        <v>1</v>
      </c>
      <c r="J111" s="105"/>
      <c r="K111" s="105"/>
      <c r="L111" s="105"/>
      <c r="M111" s="105"/>
    </row>
  </sheetData>
  <sheetProtection formatCells="0" formatColumns="0" formatRows="0"/>
  <mergeCells count="114">
    <mergeCell ref="C107:E107"/>
    <mergeCell ref="C108:E108"/>
    <mergeCell ref="C109:E109"/>
    <mergeCell ref="C110:E110"/>
    <mergeCell ref="C111:E111"/>
    <mergeCell ref="A7:A9"/>
    <mergeCell ref="B7:B9"/>
    <mergeCell ref="F8:F9"/>
    <mergeCell ref="G7:G9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4:M4"/>
    <mergeCell ref="C7:F7"/>
    <mergeCell ref="C8:E8"/>
    <mergeCell ref="C11:E11"/>
    <mergeCell ref="C12:E12"/>
    <mergeCell ref="C13:E13"/>
    <mergeCell ref="C14:E14"/>
    <mergeCell ref="C15:E15"/>
    <mergeCell ref="C16:E16"/>
    <mergeCell ref="H7:H9"/>
    <mergeCell ref="I7:I9"/>
    <mergeCell ref="J7:J9"/>
    <mergeCell ref="K7:K9"/>
    <mergeCell ref="L7:L9"/>
    <mergeCell ref="M7:M9"/>
  </mergeCells>
  <phoneticPr fontId="25" type="noConversion"/>
  <printOptions horizontalCentered="1"/>
  <pageMargins left="0.196527777777778" right="0.196527777777778" top="0.98402777777777795" bottom="0.98402777777777795" header="0.51180555555555596" footer="0.51180555555555596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activeCell="U9" sqref="U9"/>
    </sheetView>
  </sheetViews>
  <sheetFormatPr defaultColWidth="9" defaultRowHeight="13.5"/>
  <cols>
    <col min="1" max="3" width="4.375" customWidth="1"/>
    <col min="4" max="4" width="8.25" customWidth="1"/>
    <col min="5" max="5" width="9.125" customWidth="1"/>
    <col min="6" max="6" width="7.625" customWidth="1"/>
    <col min="7" max="7" width="8" customWidth="1"/>
    <col min="8" max="8" width="8.375" customWidth="1"/>
    <col min="9" max="9" width="5.875" customWidth="1"/>
    <col min="10" max="10" width="7.75" customWidth="1"/>
    <col min="11" max="11" width="6.125" customWidth="1"/>
    <col min="12" max="13" width="7.625" customWidth="1"/>
    <col min="14" max="14" width="7.25" customWidth="1"/>
    <col min="18" max="18" width="7.5" customWidth="1"/>
    <col min="19" max="19" width="7.125" customWidth="1"/>
  </cols>
  <sheetData>
    <row r="1" spans="1:23" s="13" customFormat="1" ht="23.25" customHeight="1">
      <c r="A1" s="69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1"/>
      <c r="Q1" s="71"/>
      <c r="R1" s="71"/>
      <c r="S1" s="71"/>
      <c r="T1" s="82"/>
      <c r="U1" s="84"/>
      <c r="V1" s="84"/>
      <c r="W1" s="84"/>
    </row>
    <row r="2" spans="1:23" s="13" customFormat="1" ht="23.25" customHeight="1">
      <c r="A2" s="201" t="s">
        <v>276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84"/>
      <c r="V2" s="84"/>
      <c r="W2" s="84"/>
    </row>
    <row r="3" spans="1:23" s="13" customFormat="1" ht="23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02"/>
      <c r="R3" s="202"/>
      <c r="S3" s="202"/>
      <c r="T3" s="202"/>
      <c r="U3" s="84"/>
      <c r="V3" s="84"/>
      <c r="W3" s="84"/>
    </row>
    <row r="4" spans="1:23" s="67" customFormat="1" ht="23.25" customHeight="1">
      <c r="A4" s="203" t="s">
        <v>277</v>
      </c>
      <c r="B4" s="203"/>
      <c r="C4" s="203"/>
      <c r="D4" s="203"/>
      <c r="E4" s="203"/>
      <c r="F4" s="203"/>
      <c r="G4" s="203"/>
      <c r="H4" s="80"/>
      <c r="I4" s="80"/>
      <c r="J4" s="80"/>
      <c r="K4" s="80"/>
      <c r="L4" s="80"/>
      <c r="M4" s="80"/>
      <c r="N4" s="80"/>
      <c r="O4" s="80"/>
      <c r="P4" s="93"/>
      <c r="Q4" s="204" t="s">
        <v>59</v>
      </c>
      <c r="R4" s="204"/>
      <c r="S4" s="204"/>
      <c r="T4" s="204"/>
      <c r="U4" s="85"/>
      <c r="V4" s="85"/>
      <c r="W4" s="85"/>
    </row>
    <row r="5" spans="1:23" s="67" customFormat="1" ht="23.25" customHeight="1">
      <c r="A5" s="205" t="s">
        <v>269</v>
      </c>
      <c r="B5" s="205"/>
      <c r="C5" s="205"/>
      <c r="D5" s="211" t="s">
        <v>78</v>
      </c>
      <c r="E5" s="213" t="s">
        <v>278</v>
      </c>
      <c r="F5" s="206" t="s">
        <v>279</v>
      </c>
      <c r="G5" s="206"/>
      <c r="H5" s="206"/>
      <c r="I5" s="206"/>
      <c r="J5" s="206"/>
      <c r="K5" s="206" t="s">
        <v>280</v>
      </c>
      <c r="L5" s="206"/>
      <c r="M5" s="206"/>
      <c r="N5" s="206"/>
      <c r="O5" s="206"/>
      <c r="P5" s="206"/>
      <c r="Q5" s="206"/>
      <c r="R5" s="215" t="s">
        <v>281</v>
      </c>
      <c r="S5" s="215" t="s">
        <v>282</v>
      </c>
      <c r="T5" s="206" t="s">
        <v>283</v>
      </c>
      <c r="U5" s="96"/>
      <c r="V5" s="96"/>
      <c r="W5" s="96"/>
    </row>
    <row r="6" spans="1:23" s="67" customFormat="1" ht="53.25" customHeight="1">
      <c r="A6" s="75" t="s">
        <v>79</v>
      </c>
      <c r="B6" s="75" t="s">
        <v>80</v>
      </c>
      <c r="C6" s="75" t="s">
        <v>81</v>
      </c>
      <c r="D6" s="212"/>
      <c r="E6" s="214"/>
      <c r="F6" s="75" t="s">
        <v>284</v>
      </c>
      <c r="G6" s="75" t="s">
        <v>285</v>
      </c>
      <c r="H6" s="75" t="s">
        <v>286</v>
      </c>
      <c r="I6" s="75" t="s">
        <v>287</v>
      </c>
      <c r="J6" s="75" t="s">
        <v>288</v>
      </c>
      <c r="K6" s="81" t="s">
        <v>284</v>
      </c>
      <c r="L6" s="81" t="s">
        <v>289</v>
      </c>
      <c r="M6" s="81" t="s">
        <v>290</v>
      </c>
      <c r="N6" s="81" t="s">
        <v>291</v>
      </c>
      <c r="O6" s="81" t="s">
        <v>292</v>
      </c>
      <c r="P6" s="81" t="s">
        <v>293</v>
      </c>
      <c r="Q6" s="81" t="s">
        <v>294</v>
      </c>
      <c r="R6" s="205"/>
      <c r="S6" s="205"/>
      <c r="T6" s="206"/>
      <c r="U6" s="86"/>
      <c r="V6" s="86"/>
      <c r="W6" s="86"/>
    </row>
    <row r="7" spans="1:23" s="67" customFormat="1" ht="27" customHeight="1">
      <c r="A7" s="207"/>
      <c r="B7" s="208"/>
      <c r="C7" s="208"/>
      <c r="D7" s="77" t="s">
        <v>61</v>
      </c>
      <c r="E7" s="78">
        <f>F7+K7+R7+S7+T7</f>
        <v>1874.86</v>
      </c>
      <c r="F7" s="78">
        <f>G7+H7+I7+J7</f>
        <v>914.71</v>
      </c>
      <c r="G7" s="78">
        <v>217.32</v>
      </c>
      <c r="H7" s="78">
        <v>227.24</v>
      </c>
      <c r="I7" s="78">
        <v>470.15</v>
      </c>
      <c r="J7" s="78"/>
      <c r="K7" s="78">
        <f>L7+M7+N7+O7+P7+Q7</f>
        <v>255.54</v>
      </c>
      <c r="L7" s="78">
        <v>35.57</v>
      </c>
      <c r="M7" s="78">
        <v>31.12</v>
      </c>
      <c r="N7" s="78"/>
      <c r="O7" s="78">
        <v>64.37</v>
      </c>
      <c r="P7" s="78">
        <v>88.91</v>
      </c>
      <c r="Q7" s="78">
        <v>35.57</v>
      </c>
      <c r="R7" s="78">
        <v>27.26</v>
      </c>
      <c r="S7" s="78">
        <v>100.39</v>
      </c>
      <c r="T7" s="83">
        <v>576.96</v>
      </c>
      <c r="U7" s="85"/>
      <c r="V7" s="85"/>
      <c r="W7" s="85"/>
    </row>
    <row r="8" spans="1:23" s="13" customFormat="1" ht="27" customHeight="1">
      <c r="A8" s="209" t="s">
        <v>82</v>
      </c>
      <c r="B8" s="210"/>
      <c r="C8" s="210"/>
      <c r="D8" s="77" t="s">
        <v>83</v>
      </c>
      <c r="E8" s="78">
        <v>1874.86</v>
      </c>
      <c r="F8" s="78">
        <v>914.71</v>
      </c>
      <c r="G8" s="78">
        <v>217.32</v>
      </c>
      <c r="H8" s="78">
        <v>227.24</v>
      </c>
      <c r="I8" s="78">
        <v>470.15</v>
      </c>
      <c r="J8" s="78"/>
      <c r="K8" s="78">
        <v>255.54</v>
      </c>
      <c r="L8" s="78">
        <v>35.57</v>
      </c>
      <c r="M8" s="78">
        <v>31.12</v>
      </c>
      <c r="N8" s="78"/>
      <c r="O8" s="78">
        <v>64.37</v>
      </c>
      <c r="P8" s="78">
        <v>88.91</v>
      </c>
      <c r="Q8" s="78">
        <v>35.57</v>
      </c>
      <c r="R8" s="78">
        <v>27.26</v>
      </c>
      <c r="S8" s="78">
        <v>100.39</v>
      </c>
      <c r="T8" s="83">
        <v>576.96</v>
      </c>
      <c r="U8" s="84"/>
      <c r="V8" s="84"/>
      <c r="W8" s="84"/>
    </row>
    <row r="9" spans="1:23" s="13" customFormat="1" ht="27" customHeight="1">
      <c r="A9" s="207" t="s">
        <v>92</v>
      </c>
      <c r="B9" s="208"/>
      <c r="C9" s="208"/>
      <c r="D9" s="77" t="s">
        <v>93</v>
      </c>
      <c r="E9" s="78">
        <v>1875.86</v>
      </c>
      <c r="F9" s="78">
        <v>915.71</v>
      </c>
      <c r="G9" s="78">
        <v>218.32</v>
      </c>
      <c r="H9" s="78">
        <v>228.24</v>
      </c>
      <c r="I9" s="78">
        <v>471.15</v>
      </c>
      <c r="J9" s="78"/>
      <c r="K9" s="78">
        <v>256.54000000000002</v>
      </c>
      <c r="L9" s="78">
        <v>36.57</v>
      </c>
      <c r="M9" s="78">
        <v>32.119999999999997</v>
      </c>
      <c r="N9" s="78"/>
      <c r="O9" s="78">
        <v>65.37</v>
      </c>
      <c r="P9" s="78">
        <v>89.91</v>
      </c>
      <c r="Q9" s="78">
        <v>36.57</v>
      </c>
      <c r="R9" s="78">
        <v>28.26</v>
      </c>
      <c r="S9" s="78">
        <v>101.39</v>
      </c>
      <c r="T9" s="83">
        <v>577.96</v>
      </c>
      <c r="U9" s="84"/>
      <c r="V9" s="84"/>
      <c r="W9" s="84"/>
    </row>
    <row r="10" spans="1:23" s="13" customFormat="1" ht="27" customHeight="1">
      <c r="A10" s="207" t="s">
        <v>295</v>
      </c>
      <c r="B10" s="208"/>
      <c r="C10" s="208"/>
      <c r="D10" s="77" t="s">
        <v>296</v>
      </c>
      <c r="E10" s="78">
        <v>1876.86</v>
      </c>
      <c r="F10" s="78">
        <v>916.71</v>
      </c>
      <c r="G10" s="78">
        <v>219.32</v>
      </c>
      <c r="H10" s="78">
        <v>229.24</v>
      </c>
      <c r="I10" s="78">
        <v>472.15</v>
      </c>
      <c r="J10" s="78"/>
      <c r="K10" s="78">
        <v>257.54000000000002</v>
      </c>
      <c r="L10" s="78">
        <v>37.57</v>
      </c>
      <c r="M10" s="78">
        <v>33.119999999999997</v>
      </c>
      <c r="N10" s="78"/>
      <c r="O10" s="78">
        <v>66.37</v>
      </c>
      <c r="P10" s="78">
        <v>90.91</v>
      </c>
      <c r="Q10" s="78">
        <v>37.57</v>
      </c>
      <c r="R10" s="78">
        <v>29.26</v>
      </c>
      <c r="S10" s="78">
        <v>102.39</v>
      </c>
      <c r="T10" s="83">
        <v>578.96</v>
      </c>
      <c r="U10" s="84"/>
      <c r="V10" s="84"/>
      <c r="W10" s="84"/>
    </row>
  </sheetData>
  <mergeCells count="16">
    <mergeCell ref="A7:C7"/>
    <mergeCell ref="A8:C8"/>
    <mergeCell ref="A9:C9"/>
    <mergeCell ref="A10:C10"/>
    <mergeCell ref="D5:D6"/>
    <mergeCell ref="A2:T2"/>
    <mergeCell ref="Q3:T3"/>
    <mergeCell ref="A4:G4"/>
    <mergeCell ref="Q4:T4"/>
    <mergeCell ref="A5:C5"/>
    <mergeCell ref="F5:J5"/>
    <mergeCell ref="K5:Q5"/>
    <mergeCell ref="E5:E6"/>
    <mergeCell ref="R5:R6"/>
    <mergeCell ref="S5:S6"/>
    <mergeCell ref="T5:T6"/>
  </mergeCells>
  <phoneticPr fontId="25" type="noConversion"/>
  <printOptions horizontalCentered="1"/>
  <pageMargins left="0.17" right="0.17" top="0.74791666666666701" bottom="0.74791666666666701" header="0.31388888888888899" footer="0.3138888888888889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M15" sqref="M15"/>
    </sheetView>
  </sheetViews>
  <sheetFormatPr defaultColWidth="9" defaultRowHeight="13.5"/>
  <cols>
    <col min="1" max="3" width="4.125" customWidth="1"/>
    <col min="8" max="8" width="11.25" customWidth="1"/>
    <col min="15" max="15" width="11.375" customWidth="1"/>
  </cols>
  <sheetData>
    <row r="1" spans="1:19" s="13" customFormat="1" ht="22.5" customHeight="1">
      <c r="A1" s="69"/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1"/>
      <c r="P1" s="87"/>
    </row>
    <row r="2" spans="1:19" s="13" customFormat="1" ht="33" customHeight="1">
      <c r="A2" s="216" t="s">
        <v>297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 s="67" customFormat="1" ht="22.5" customHeight="1">
      <c r="A3" s="203" t="s">
        <v>277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88"/>
      <c r="M3" s="89"/>
      <c r="N3" s="89"/>
      <c r="O3" s="88"/>
      <c r="P3" s="90" t="s">
        <v>59</v>
      </c>
    </row>
    <row r="4" spans="1:19" s="67" customFormat="1" ht="22.5" customHeight="1">
      <c r="A4" s="211" t="s">
        <v>269</v>
      </c>
      <c r="B4" s="211"/>
      <c r="C4" s="211"/>
      <c r="D4" s="211" t="s">
        <v>78</v>
      </c>
      <c r="E4" s="217" t="s">
        <v>76</v>
      </c>
      <c r="F4" s="219" t="s">
        <v>298</v>
      </c>
      <c r="G4" s="219" t="s">
        <v>299</v>
      </c>
      <c r="H4" s="219" t="s">
        <v>300</v>
      </c>
      <c r="I4" s="219" t="s">
        <v>301</v>
      </c>
      <c r="J4" s="219" t="s">
        <v>302</v>
      </c>
      <c r="K4" s="219" t="s">
        <v>303</v>
      </c>
      <c r="L4" s="221" t="s">
        <v>304</v>
      </c>
      <c r="M4" s="206" t="s">
        <v>305</v>
      </c>
      <c r="N4" s="206" t="s">
        <v>306</v>
      </c>
      <c r="O4" s="222" t="s">
        <v>307</v>
      </c>
      <c r="P4" s="223" t="s">
        <v>308</v>
      </c>
    </row>
    <row r="5" spans="1:19" s="67" customFormat="1" ht="38.25" customHeight="1">
      <c r="A5" s="76" t="s">
        <v>79</v>
      </c>
      <c r="B5" s="76" t="s">
        <v>80</v>
      </c>
      <c r="C5" s="76" t="s">
        <v>81</v>
      </c>
      <c r="D5" s="212"/>
      <c r="E5" s="218"/>
      <c r="F5" s="220"/>
      <c r="G5" s="220"/>
      <c r="H5" s="220"/>
      <c r="I5" s="220"/>
      <c r="J5" s="220"/>
      <c r="K5" s="220"/>
      <c r="L5" s="220"/>
      <c r="M5" s="215"/>
      <c r="N5" s="206"/>
      <c r="O5" s="222"/>
      <c r="P5" s="224"/>
    </row>
    <row r="6" spans="1:19" s="13" customFormat="1" ht="27" customHeight="1">
      <c r="A6" s="207"/>
      <c r="B6" s="208"/>
      <c r="C6" s="208"/>
      <c r="D6" s="77" t="s">
        <v>61</v>
      </c>
      <c r="E6" s="78">
        <f>G6+J6+P6+N6</f>
        <v>122.47</v>
      </c>
      <c r="F6" s="78"/>
      <c r="G6" s="78">
        <v>112.21</v>
      </c>
      <c r="H6" s="78"/>
      <c r="I6" s="78"/>
      <c r="J6" s="78">
        <v>8.82</v>
      </c>
      <c r="K6" s="78"/>
      <c r="L6" s="78"/>
      <c r="M6" s="78"/>
      <c r="N6" s="78">
        <v>1.44</v>
      </c>
      <c r="O6" s="83"/>
      <c r="P6" s="83"/>
      <c r="Q6" s="26"/>
    </row>
    <row r="7" spans="1:19" s="13" customFormat="1" ht="27" customHeight="1">
      <c r="A7" s="207" t="s">
        <v>82</v>
      </c>
      <c r="B7" s="208"/>
      <c r="C7" s="208"/>
      <c r="D7" s="77" t="s">
        <v>83</v>
      </c>
      <c r="E7" s="78">
        <v>243.85</v>
      </c>
      <c r="F7" s="78"/>
      <c r="G7" s="78">
        <v>112.21</v>
      </c>
      <c r="H7" s="78"/>
      <c r="I7" s="78"/>
      <c r="J7" s="78">
        <v>8.82</v>
      </c>
      <c r="K7" s="78"/>
      <c r="L7" s="78"/>
      <c r="M7" s="78"/>
      <c r="N7" s="78">
        <v>1.44</v>
      </c>
      <c r="O7" s="83"/>
      <c r="P7" s="83"/>
      <c r="Q7" s="26"/>
    </row>
    <row r="8" spans="1:19" s="13" customFormat="1" ht="27" customHeight="1">
      <c r="A8" s="207" t="s">
        <v>92</v>
      </c>
      <c r="B8" s="208"/>
      <c r="C8" s="208"/>
      <c r="D8" s="77" t="s">
        <v>93</v>
      </c>
      <c r="E8" s="78">
        <f>G8+J8+P8+N8</f>
        <v>122.47</v>
      </c>
      <c r="F8" s="78"/>
      <c r="G8" s="78">
        <v>112.21</v>
      </c>
      <c r="H8" s="78"/>
      <c r="I8" s="78"/>
      <c r="J8" s="78">
        <v>8.82</v>
      </c>
      <c r="K8" s="78"/>
      <c r="L8" s="78"/>
      <c r="M8" s="78"/>
      <c r="N8" s="78">
        <v>1.44</v>
      </c>
      <c r="O8" s="83"/>
      <c r="P8" s="83"/>
      <c r="Q8" s="26"/>
    </row>
    <row r="9" spans="1:19" s="13" customFormat="1" ht="27" customHeight="1">
      <c r="A9" s="207" t="s">
        <v>295</v>
      </c>
      <c r="B9" s="208"/>
      <c r="C9" s="208"/>
      <c r="D9" s="77" t="s">
        <v>296</v>
      </c>
      <c r="E9" s="78">
        <v>244.85</v>
      </c>
      <c r="F9" s="78"/>
      <c r="G9" s="78">
        <v>112.21</v>
      </c>
      <c r="H9" s="78"/>
      <c r="I9" s="78"/>
      <c r="J9" s="78">
        <v>8.82</v>
      </c>
      <c r="K9" s="78"/>
      <c r="L9" s="78"/>
      <c r="M9" s="78"/>
      <c r="N9" s="78">
        <v>1.44</v>
      </c>
      <c r="O9" s="83"/>
      <c r="P9" s="83"/>
      <c r="R9" s="26"/>
      <c r="S9" s="26"/>
    </row>
    <row r="10" spans="1:19" ht="30" customHeight="1"/>
  </sheetData>
  <mergeCells count="20">
    <mergeCell ref="A8:C8"/>
    <mergeCell ref="A9:C9"/>
    <mergeCell ref="D4:D5"/>
    <mergeCell ref="E4:E5"/>
    <mergeCell ref="F4:F5"/>
    <mergeCell ref="A2:P2"/>
    <mergeCell ref="A3:K3"/>
    <mergeCell ref="A4:C4"/>
    <mergeCell ref="A6:C6"/>
    <mergeCell ref="A7:C7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5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N16" sqref="N16"/>
    </sheetView>
  </sheetViews>
  <sheetFormatPr defaultColWidth="6.75" defaultRowHeight="13.5"/>
  <cols>
    <col min="1" max="3" width="3.75" customWidth="1"/>
    <col min="4" max="4" width="7.125" customWidth="1"/>
    <col min="5" max="6" width="7.5" customWidth="1"/>
    <col min="7" max="7" width="6.25" customWidth="1"/>
    <col min="8" max="12" width="5" customWidth="1"/>
    <col min="13" max="14" width="7" customWidth="1"/>
    <col min="15" max="17" width="5" customWidth="1"/>
    <col min="18" max="18" width="7" customWidth="1"/>
    <col min="19" max="19" width="5" customWidth="1"/>
    <col min="20" max="20" width="7.625" customWidth="1"/>
    <col min="21" max="21" width="5" customWidth="1"/>
    <col min="22" max="22" width="7.375" customWidth="1"/>
    <col min="23" max="23" width="5" customWidth="1"/>
    <col min="24" max="24" width="6.5" customWidth="1"/>
  </cols>
  <sheetData>
    <row r="1" spans="1:25" s="13" customFormat="1" ht="22.5" customHeight="1">
      <c r="A1" s="69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25"/>
      <c r="X1" s="225"/>
      <c r="Y1" s="84"/>
    </row>
    <row r="2" spans="1:25" s="13" customFormat="1" ht="22.5" customHeight="1">
      <c r="A2" s="201" t="s">
        <v>309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84"/>
    </row>
    <row r="3" spans="1:25" s="67" customFormat="1" ht="22.5" customHeight="1">
      <c r="A3" s="203" t="s">
        <v>277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80"/>
      <c r="N3" s="80"/>
      <c r="O3" s="80"/>
      <c r="P3" s="80"/>
      <c r="Q3" s="80"/>
      <c r="R3" s="80"/>
      <c r="S3" s="80"/>
      <c r="T3" s="80"/>
      <c r="U3" s="80"/>
      <c r="V3" s="80"/>
      <c r="W3" s="226" t="s">
        <v>59</v>
      </c>
      <c r="X3" s="226"/>
      <c r="Y3" s="85"/>
    </row>
    <row r="4" spans="1:25" s="67" customFormat="1" ht="22.5" customHeight="1">
      <c r="A4" s="73" t="s">
        <v>269</v>
      </c>
      <c r="B4" s="74"/>
      <c r="C4" s="74"/>
      <c r="D4" s="211" t="s">
        <v>78</v>
      </c>
      <c r="E4" s="227" t="s">
        <v>310</v>
      </c>
      <c r="F4" s="205" t="s">
        <v>311</v>
      </c>
      <c r="G4" s="205" t="s">
        <v>312</v>
      </c>
      <c r="H4" s="205" t="s">
        <v>313</v>
      </c>
      <c r="I4" s="205" t="s">
        <v>314</v>
      </c>
      <c r="J4" s="205" t="s">
        <v>315</v>
      </c>
      <c r="K4" s="205" t="s">
        <v>316</v>
      </c>
      <c r="L4" s="205" t="s">
        <v>317</v>
      </c>
      <c r="M4" s="206" t="s">
        <v>318</v>
      </c>
      <c r="N4" s="206" t="s">
        <v>319</v>
      </c>
      <c r="O4" s="229" t="s">
        <v>320</v>
      </c>
      <c r="P4" s="206" t="s">
        <v>321</v>
      </c>
      <c r="Q4" s="206" t="s">
        <v>322</v>
      </c>
      <c r="R4" s="206" t="s">
        <v>323</v>
      </c>
      <c r="S4" s="229" t="s">
        <v>324</v>
      </c>
      <c r="T4" s="206" t="s">
        <v>325</v>
      </c>
      <c r="U4" s="206" t="s">
        <v>326</v>
      </c>
      <c r="V4" s="206" t="s">
        <v>327</v>
      </c>
      <c r="W4" s="206" t="s">
        <v>328</v>
      </c>
      <c r="X4" s="206" t="s">
        <v>329</v>
      </c>
      <c r="Y4" s="86"/>
    </row>
    <row r="5" spans="1:25" s="67" customFormat="1" ht="39" customHeight="1">
      <c r="A5" s="75" t="s">
        <v>79</v>
      </c>
      <c r="B5" s="75" t="s">
        <v>80</v>
      </c>
      <c r="C5" s="75" t="s">
        <v>81</v>
      </c>
      <c r="D5" s="212"/>
      <c r="E5" s="228"/>
      <c r="F5" s="215"/>
      <c r="G5" s="215"/>
      <c r="H5" s="215"/>
      <c r="I5" s="215"/>
      <c r="J5" s="215"/>
      <c r="K5" s="215"/>
      <c r="L5" s="215"/>
      <c r="M5" s="215"/>
      <c r="N5" s="215"/>
      <c r="O5" s="230"/>
      <c r="P5" s="215"/>
      <c r="Q5" s="215"/>
      <c r="R5" s="215"/>
      <c r="S5" s="230"/>
      <c r="T5" s="215"/>
      <c r="U5" s="215"/>
      <c r="V5" s="215"/>
      <c r="W5" s="215"/>
      <c r="X5" s="215"/>
      <c r="Y5" s="86"/>
    </row>
    <row r="6" spans="1:25" s="67" customFormat="1" ht="27" customHeight="1">
      <c r="A6" s="207"/>
      <c r="B6" s="208"/>
      <c r="C6" s="208"/>
      <c r="D6" s="77" t="s">
        <v>61</v>
      </c>
      <c r="E6" s="78">
        <f>F6+M6+R6+T6+V6</f>
        <v>121.38</v>
      </c>
      <c r="F6" s="78">
        <v>49.7</v>
      </c>
      <c r="G6" s="78"/>
      <c r="H6" s="78"/>
      <c r="I6" s="78"/>
      <c r="J6" s="78"/>
      <c r="K6" s="78"/>
      <c r="L6" s="78"/>
      <c r="M6" s="78">
        <v>12.43</v>
      </c>
      <c r="N6" s="78"/>
      <c r="O6" s="78"/>
      <c r="P6" s="78"/>
      <c r="Q6" s="78"/>
      <c r="R6" s="78">
        <v>30</v>
      </c>
      <c r="S6" s="78"/>
      <c r="T6" s="78">
        <v>21.17</v>
      </c>
      <c r="U6" s="78"/>
      <c r="V6" s="78">
        <v>8.08</v>
      </c>
      <c r="W6" s="78"/>
      <c r="X6" s="83"/>
      <c r="Y6" s="85"/>
    </row>
    <row r="7" spans="1:25" s="67" customFormat="1" ht="27" customHeight="1">
      <c r="A7" s="207" t="s">
        <v>82</v>
      </c>
      <c r="B7" s="208"/>
      <c r="C7" s="208"/>
      <c r="D7" s="77" t="s">
        <v>83</v>
      </c>
      <c r="E7" s="78">
        <v>121.38</v>
      </c>
      <c r="F7" s="78">
        <v>49.7</v>
      </c>
      <c r="G7" s="78"/>
      <c r="H7" s="78"/>
      <c r="I7" s="78"/>
      <c r="J7" s="78"/>
      <c r="K7" s="78"/>
      <c r="L7" s="78"/>
      <c r="M7" s="78">
        <v>12.43</v>
      </c>
      <c r="N7" s="78"/>
      <c r="O7" s="78"/>
      <c r="P7" s="78"/>
      <c r="Q7" s="78"/>
      <c r="R7" s="78">
        <v>30</v>
      </c>
      <c r="S7" s="78"/>
      <c r="T7" s="78">
        <v>21.17</v>
      </c>
      <c r="U7" s="78"/>
      <c r="V7" s="78">
        <v>8.08</v>
      </c>
      <c r="W7" s="78"/>
      <c r="X7" s="83"/>
      <c r="Y7" s="85"/>
    </row>
    <row r="8" spans="1:25" s="67" customFormat="1" ht="27" customHeight="1">
      <c r="A8" s="207" t="s">
        <v>92</v>
      </c>
      <c r="B8" s="208"/>
      <c r="C8" s="208"/>
      <c r="D8" s="77" t="s">
        <v>93</v>
      </c>
      <c r="E8" s="78">
        <v>121.38</v>
      </c>
      <c r="F8" s="78">
        <v>49.7</v>
      </c>
      <c r="G8" s="78"/>
      <c r="H8" s="78"/>
      <c r="I8" s="78"/>
      <c r="J8" s="78"/>
      <c r="K8" s="78"/>
      <c r="L8" s="78"/>
      <c r="M8" s="78">
        <v>12.43</v>
      </c>
      <c r="N8" s="78"/>
      <c r="O8" s="78"/>
      <c r="P8" s="78"/>
      <c r="Q8" s="78"/>
      <c r="R8" s="78">
        <v>30</v>
      </c>
      <c r="S8" s="78"/>
      <c r="T8" s="78">
        <v>21.17</v>
      </c>
      <c r="U8" s="78"/>
      <c r="V8" s="78">
        <v>8.08</v>
      </c>
      <c r="W8" s="78"/>
      <c r="X8" s="83"/>
      <c r="Y8" s="85"/>
    </row>
    <row r="9" spans="1:25" s="67" customFormat="1" ht="27" customHeight="1">
      <c r="A9" s="207" t="s">
        <v>295</v>
      </c>
      <c r="B9" s="208"/>
      <c r="C9" s="208"/>
      <c r="D9" s="77" t="s">
        <v>296</v>
      </c>
      <c r="E9" s="78">
        <v>121.38</v>
      </c>
      <c r="F9" s="78">
        <v>49.7</v>
      </c>
      <c r="G9" s="78"/>
      <c r="H9" s="78"/>
      <c r="I9" s="78"/>
      <c r="J9" s="78"/>
      <c r="K9" s="78"/>
      <c r="L9" s="78"/>
      <c r="M9" s="78">
        <v>12.43</v>
      </c>
      <c r="N9" s="78"/>
      <c r="O9" s="78"/>
      <c r="P9" s="78"/>
      <c r="Q9" s="78"/>
      <c r="R9" s="78">
        <v>30</v>
      </c>
      <c r="S9" s="78"/>
      <c r="T9" s="78">
        <v>21.17</v>
      </c>
      <c r="U9" s="78"/>
      <c r="V9" s="78">
        <v>8.08</v>
      </c>
      <c r="W9" s="78"/>
      <c r="X9" s="83"/>
      <c r="Y9" s="85"/>
    </row>
    <row r="10" spans="1:25" s="68" customFormat="1" ht="38.450000000000003" customHeight="1">
      <c r="A10" s="79"/>
      <c r="B10" s="79"/>
    </row>
  </sheetData>
  <mergeCells count="29">
    <mergeCell ref="V4:V5"/>
    <mergeCell ref="W4:W5"/>
    <mergeCell ref="X4:X5"/>
    <mergeCell ref="Q4:Q5"/>
    <mergeCell ref="R4:R5"/>
    <mergeCell ref="S4:S5"/>
    <mergeCell ref="T4:T5"/>
    <mergeCell ref="U4:U5"/>
    <mergeCell ref="A7:C7"/>
    <mergeCell ref="A8:C8"/>
    <mergeCell ref="A9:C9"/>
    <mergeCell ref="D4:D5"/>
    <mergeCell ref="E4:E5"/>
    <mergeCell ref="W1:X1"/>
    <mergeCell ref="A2:X2"/>
    <mergeCell ref="A3:L3"/>
    <mergeCell ref="W3:X3"/>
    <mergeCell ref="A6:C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5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0"/>
  <sheetViews>
    <sheetView workbookViewId="0">
      <selection activeCell="D21" sqref="D21"/>
    </sheetView>
  </sheetViews>
  <sheetFormatPr defaultColWidth="9" defaultRowHeight="13.5"/>
  <cols>
    <col min="1" max="1" width="39.25" customWidth="1"/>
    <col min="2" max="2" width="12.875" customWidth="1"/>
    <col min="3" max="3" width="30.125" customWidth="1"/>
    <col min="4" max="6" width="13.75" customWidth="1"/>
  </cols>
  <sheetData>
    <row r="1" spans="1:255" s="13" customFormat="1" ht="33.75" customHeight="1">
      <c r="A1" s="231" t="s">
        <v>330</v>
      </c>
      <c r="B1" s="231"/>
      <c r="C1" s="231"/>
      <c r="D1" s="231"/>
      <c r="E1" s="231"/>
      <c r="F1" s="231"/>
      <c r="G1" s="45"/>
      <c r="H1" s="4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</row>
    <row r="2" spans="1:255" s="13" customFormat="1" ht="21" customHeight="1">
      <c r="A2" s="232" t="s">
        <v>277</v>
      </c>
      <c r="B2" s="233"/>
      <c r="C2" s="233"/>
      <c r="D2" s="233"/>
      <c r="E2" s="233"/>
      <c r="F2" s="46" t="s">
        <v>59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</row>
    <row r="3" spans="1:255" s="13" customFormat="1" ht="21" customHeight="1">
      <c r="A3" s="48" t="s">
        <v>3</v>
      </c>
      <c r="B3" s="49"/>
      <c r="C3" s="234" t="s">
        <v>4</v>
      </c>
      <c r="D3" s="234"/>
      <c r="E3" s="234"/>
      <c r="F3" s="23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spans="1:255" s="13" customFormat="1" ht="21" customHeight="1">
      <c r="A4" s="51" t="s">
        <v>5</v>
      </c>
      <c r="B4" s="52" t="s">
        <v>6</v>
      </c>
      <c r="C4" s="50" t="s">
        <v>331</v>
      </c>
      <c r="D4" s="52" t="s">
        <v>61</v>
      </c>
      <c r="E4" s="53" t="s">
        <v>332</v>
      </c>
      <c r="F4" s="53" t="s">
        <v>333</v>
      </c>
      <c r="G4" s="54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</row>
    <row r="5" spans="1:255" s="13" customFormat="1" ht="24" customHeight="1">
      <c r="A5" s="55" t="s">
        <v>334</v>
      </c>
      <c r="B5" s="56">
        <v>4840</v>
      </c>
      <c r="C5" s="57" t="s">
        <v>8</v>
      </c>
      <c r="D5" s="56">
        <v>3130.44</v>
      </c>
      <c r="E5" s="56">
        <v>3130.44</v>
      </c>
      <c r="F5" s="5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</row>
    <row r="6" spans="1:255" s="13" customFormat="1" ht="23.25" customHeight="1">
      <c r="A6" s="58" t="s">
        <v>335</v>
      </c>
      <c r="B6" s="56"/>
      <c r="C6" s="59" t="s">
        <v>336</v>
      </c>
      <c r="D6" s="56"/>
      <c r="E6" s="56"/>
      <c r="F6" s="5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</row>
    <row r="7" spans="1:255" s="13" customFormat="1" ht="21" customHeight="1">
      <c r="A7" s="60" t="s">
        <v>337</v>
      </c>
      <c r="B7" s="56"/>
      <c r="C7" s="57" t="s">
        <v>11</v>
      </c>
      <c r="D7" s="56">
        <v>100.6</v>
      </c>
      <c r="E7" s="56">
        <v>100.6</v>
      </c>
      <c r="F7" s="5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</row>
    <row r="8" spans="1:255" s="13" customFormat="1" ht="21" customHeight="1">
      <c r="A8" s="58" t="s">
        <v>338</v>
      </c>
      <c r="B8" s="56"/>
      <c r="C8" s="57" t="s">
        <v>14</v>
      </c>
      <c r="D8" s="56"/>
      <c r="E8" s="56"/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s="13" customFormat="1" ht="21" customHeight="1">
      <c r="A9" s="58" t="s">
        <v>339</v>
      </c>
      <c r="B9" s="56"/>
      <c r="C9" s="57" t="s">
        <v>17</v>
      </c>
      <c r="D9" s="56"/>
      <c r="E9" s="56"/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</row>
    <row r="10" spans="1:255" s="13" customFormat="1" ht="21" customHeight="1">
      <c r="A10" s="58" t="s">
        <v>340</v>
      </c>
      <c r="B10" s="56"/>
      <c r="C10" s="57" t="s">
        <v>20</v>
      </c>
      <c r="D10" s="56"/>
      <c r="E10" s="56"/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s="13" customFormat="1" ht="21" customHeight="1">
      <c r="A11" s="58" t="s">
        <v>341</v>
      </c>
      <c r="B11" s="56"/>
      <c r="C11" s="57" t="s">
        <v>23</v>
      </c>
      <c r="D11" s="56">
        <v>154</v>
      </c>
      <c r="E11" s="56">
        <v>154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</row>
    <row r="12" spans="1:255" s="13" customFormat="1" ht="21" customHeight="1">
      <c r="A12" s="61" t="s">
        <v>342</v>
      </c>
      <c r="B12" s="56"/>
      <c r="C12" s="55" t="s">
        <v>25</v>
      </c>
      <c r="D12" s="56">
        <v>147.96</v>
      </c>
      <c r="E12" s="56">
        <v>147.96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</row>
    <row r="13" spans="1:255" s="13" customFormat="1" ht="21" customHeight="1">
      <c r="A13" s="61" t="s">
        <v>28</v>
      </c>
      <c r="B13" s="56"/>
      <c r="C13" s="62" t="s">
        <v>27</v>
      </c>
      <c r="D13" s="56">
        <v>108</v>
      </c>
      <c r="E13" s="56">
        <v>108</v>
      </c>
      <c r="F13" s="56"/>
      <c r="G13" s="54"/>
      <c r="H13" s="54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</row>
    <row r="14" spans="1:255" s="13" customFormat="1" ht="21" customHeight="1">
      <c r="A14" s="63"/>
      <c r="B14" s="56"/>
      <c r="C14" s="62" t="s">
        <v>29</v>
      </c>
      <c r="D14" s="56">
        <v>436</v>
      </c>
      <c r="E14" s="56">
        <v>436</v>
      </c>
      <c r="F14" s="56"/>
      <c r="G14" s="54"/>
      <c r="H14" s="54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</row>
    <row r="15" spans="1:255" s="13" customFormat="1" ht="21" customHeight="1">
      <c r="A15" s="63"/>
      <c r="B15" s="56"/>
      <c r="C15" s="62" t="s">
        <v>31</v>
      </c>
      <c r="D15" s="56">
        <v>711</v>
      </c>
      <c r="E15" s="56">
        <v>711</v>
      </c>
      <c r="F15" s="56"/>
      <c r="G15" s="5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</row>
    <row r="16" spans="1:255" s="13" customFormat="1" ht="21" customHeight="1">
      <c r="A16" s="63"/>
      <c r="B16" s="56"/>
      <c r="C16" s="62" t="s">
        <v>33</v>
      </c>
      <c r="D16" s="56">
        <v>40</v>
      </c>
      <c r="E16" s="56">
        <v>40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</row>
    <row r="17" spans="1:255" s="13" customFormat="1" ht="21" customHeight="1">
      <c r="A17" s="64"/>
      <c r="B17" s="56"/>
      <c r="C17" s="59" t="s">
        <v>35</v>
      </c>
      <c r="D17" s="56">
        <v>11</v>
      </c>
      <c r="E17" s="56">
        <v>11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</row>
    <row r="18" spans="1:255" s="13" customFormat="1" ht="25.5" customHeight="1">
      <c r="A18" s="65"/>
      <c r="B18" s="56"/>
      <c r="C18" s="65" t="s">
        <v>37</v>
      </c>
      <c r="D18" s="56">
        <v>1</v>
      </c>
      <c r="E18" s="56">
        <v>1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13" customFormat="1" ht="25.5" customHeight="1">
      <c r="A19" s="65"/>
      <c r="B19" s="56"/>
      <c r="C19" s="65" t="s">
        <v>39</v>
      </c>
      <c r="D19" s="56"/>
      <c r="E19" s="56"/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</row>
    <row r="20" spans="1:255" s="13" customFormat="1" ht="21" customHeight="1">
      <c r="A20" s="57" t="s">
        <v>343</v>
      </c>
      <c r="B20" s="56"/>
      <c r="C20" s="57" t="s">
        <v>40</v>
      </c>
      <c r="D20" s="56"/>
      <c r="E20" s="56"/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</row>
    <row r="21" spans="1:255" s="13" customFormat="1" ht="23.25" customHeight="1">
      <c r="A21" s="57"/>
      <c r="B21" s="56"/>
      <c r="C21" s="57" t="s">
        <v>41</v>
      </c>
      <c r="D21" s="56"/>
      <c r="E21" s="56"/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</row>
    <row r="22" spans="1:255" s="13" customFormat="1" ht="23.25" customHeight="1">
      <c r="A22" s="57"/>
      <c r="B22" s="56"/>
      <c r="C22" s="57" t="s">
        <v>42</v>
      </c>
      <c r="D22" s="56"/>
      <c r="E22" s="56"/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</row>
    <row r="23" spans="1:255" s="13" customFormat="1" ht="23.25" customHeight="1">
      <c r="A23" s="57"/>
      <c r="B23" s="56"/>
      <c r="C23" s="57" t="s">
        <v>344</v>
      </c>
      <c r="D23" s="56"/>
      <c r="E23" s="56"/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</row>
    <row r="24" spans="1:255" s="13" customFormat="1" ht="23.25" customHeight="1">
      <c r="A24" s="57"/>
      <c r="B24" s="56"/>
      <c r="C24" s="57" t="s">
        <v>345</v>
      </c>
      <c r="D24" s="56"/>
      <c r="E24" s="56"/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</row>
    <row r="25" spans="1:255" s="13" customFormat="1" ht="23.25" customHeight="1">
      <c r="A25" s="57"/>
      <c r="B25" s="56"/>
      <c r="C25" s="57" t="s">
        <v>346</v>
      </c>
      <c r="D25" s="56"/>
      <c r="E25" s="56"/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</row>
    <row r="26" spans="1:255" s="13" customFormat="1" ht="23.25" customHeight="1">
      <c r="A26" s="57"/>
      <c r="B26" s="56"/>
      <c r="C26" s="57" t="s">
        <v>347</v>
      </c>
      <c r="D26" s="56"/>
      <c r="E26" s="56"/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</row>
    <row r="27" spans="1:255" s="13" customFormat="1" ht="23.25" customHeight="1">
      <c r="A27" s="57"/>
      <c r="B27" s="56"/>
      <c r="C27" s="57" t="s">
        <v>348</v>
      </c>
      <c r="D27" s="56"/>
      <c r="E27" s="56"/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</row>
    <row r="28" spans="1:255" s="13" customFormat="1" ht="23.25" customHeight="1">
      <c r="A28" s="57"/>
      <c r="B28" s="56"/>
      <c r="C28" s="57" t="s">
        <v>349</v>
      </c>
      <c r="D28" s="56"/>
      <c r="E28" s="56"/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</row>
    <row r="29" spans="1:255" s="13" customFormat="1" ht="23.25" customHeight="1">
      <c r="A29" s="57"/>
      <c r="B29" s="56"/>
      <c r="C29" s="57"/>
      <c r="D29" s="56"/>
      <c r="E29" s="66"/>
      <c r="F29" s="6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</row>
    <row r="30" spans="1:255" s="13" customFormat="1" ht="21" customHeight="1">
      <c r="A30" s="64" t="s">
        <v>350</v>
      </c>
      <c r="B30" s="56">
        <v>4840</v>
      </c>
      <c r="C30" s="64" t="s">
        <v>351</v>
      </c>
      <c r="D30" s="56">
        <f>SUM(D5:D29)</f>
        <v>4840</v>
      </c>
      <c r="E30" s="66">
        <f>SUM(E5:E29)</f>
        <v>4840</v>
      </c>
      <c r="F30" s="6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</row>
  </sheetData>
  <mergeCells count="3">
    <mergeCell ref="A1:F1"/>
    <mergeCell ref="A2:E2"/>
    <mergeCell ref="C3:F3"/>
  </mergeCells>
  <phoneticPr fontId="25" type="noConversion"/>
  <pageMargins left="0.70763888888888904" right="0.70763888888888904" top="0.35416666666666702" bottom="0.39305555555555599" header="0.31388888888888899" footer="0.31388888888888899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11"/>
  <sheetViews>
    <sheetView workbookViewId="0">
      <selection activeCell="D8" sqref="D8:D9"/>
    </sheetView>
  </sheetViews>
  <sheetFormatPr defaultColWidth="9" defaultRowHeight="13.5"/>
  <cols>
    <col min="1" max="1" width="3.875" customWidth="1"/>
    <col min="2" max="2" width="3.75" customWidth="1"/>
    <col min="3" max="3" width="4.75" customWidth="1"/>
    <col min="4" max="7" width="17.75" customWidth="1"/>
  </cols>
  <sheetData>
    <row r="4" spans="1:7" ht="31.5">
      <c r="A4" s="190" t="s">
        <v>352</v>
      </c>
      <c r="B4" s="190"/>
      <c r="C4" s="190"/>
      <c r="D4" s="190"/>
      <c r="E4" s="190"/>
      <c r="F4" s="190"/>
      <c r="G4" s="190"/>
    </row>
    <row r="5" spans="1:7">
      <c r="G5" t="s">
        <v>59</v>
      </c>
    </row>
    <row r="7" spans="1:7" ht="14.1" customHeight="1">
      <c r="A7" s="235" t="s">
        <v>269</v>
      </c>
      <c r="B7" s="235"/>
      <c r="C7" s="235"/>
      <c r="D7" s="235"/>
      <c r="E7" s="239" t="s">
        <v>76</v>
      </c>
      <c r="F7" s="235" t="s">
        <v>270</v>
      </c>
      <c r="G7" s="235" t="s">
        <v>271</v>
      </c>
    </row>
    <row r="8" spans="1:7">
      <c r="A8" s="235" t="s">
        <v>77</v>
      </c>
      <c r="B8" s="235"/>
      <c r="C8" s="235"/>
      <c r="D8" s="235" t="s">
        <v>78</v>
      </c>
      <c r="E8" s="240"/>
      <c r="F8" s="235"/>
      <c r="G8" s="235"/>
    </row>
    <row r="9" spans="1:7">
      <c r="A9" s="42" t="s">
        <v>79</v>
      </c>
      <c r="B9" s="42" t="s">
        <v>80</v>
      </c>
      <c r="C9" s="42" t="s">
        <v>81</v>
      </c>
      <c r="D9" s="235"/>
      <c r="E9" s="241"/>
      <c r="F9" s="235"/>
      <c r="G9" s="235"/>
    </row>
    <row r="10" spans="1:7">
      <c r="A10" s="43"/>
      <c r="B10" s="43"/>
      <c r="C10" s="43"/>
      <c r="D10" s="43" t="s">
        <v>61</v>
      </c>
      <c r="E10" s="44">
        <v>4840</v>
      </c>
      <c r="F10" s="44">
        <v>2118.71</v>
      </c>
      <c r="G10" s="44">
        <v>2721.29</v>
      </c>
    </row>
    <row r="11" spans="1:7">
      <c r="A11" s="236" t="s">
        <v>82</v>
      </c>
      <c r="B11" s="237"/>
      <c r="C11" s="238"/>
      <c r="D11" s="43" t="s">
        <v>83</v>
      </c>
      <c r="E11" s="44">
        <v>3130.44</v>
      </c>
      <c r="F11" s="44">
        <v>2118.71</v>
      </c>
      <c r="G11" s="44">
        <v>1011.73</v>
      </c>
    </row>
    <row r="12" spans="1:7">
      <c r="A12" s="236" t="s">
        <v>84</v>
      </c>
      <c r="B12" s="237"/>
      <c r="C12" s="238"/>
      <c r="D12" s="43" t="s">
        <v>85</v>
      </c>
      <c r="E12" s="44">
        <v>15</v>
      </c>
      <c r="F12" s="44"/>
      <c r="G12" s="44">
        <v>15</v>
      </c>
    </row>
    <row r="13" spans="1:7" ht="27">
      <c r="A13" s="236" t="s">
        <v>86</v>
      </c>
      <c r="B13" s="237"/>
      <c r="C13" s="238"/>
      <c r="D13" s="43" t="s">
        <v>87</v>
      </c>
      <c r="E13" s="44">
        <v>15</v>
      </c>
      <c r="F13" s="44"/>
      <c r="G13" s="44">
        <v>15</v>
      </c>
    </row>
    <row r="14" spans="1:7">
      <c r="A14" s="236" t="s">
        <v>88</v>
      </c>
      <c r="B14" s="237"/>
      <c r="C14" s="238"/>
      <c r="D14" s="43" t="s">
        <v>89</v>
      </c>
      <c r="E14" s="44">
        <v>7</v>
      </c>
      <c r="F14" s="44"/>
      <c r="G14" s="44">
        <v>7</v>
      </c>
    </row>
    <row r="15" spans="1:7" ht="27">
      <c r="A15" s="236" t="s">
        <v>90</v>
      </c>
      <c r="B15" s="237"/>
      <c r="C15" s="238"/>
      <c r="D15" s="43" t="s">
        <v>91</v>
      </c>
      <c r="E15" s="44">
        <v>7</v>
      </c>
      <c r="F15" s="44"/>
      <c r="G15" s="44">
        <v>7</v>
      </c>
    </row>
    <row r="16" spans="1:7" ht="27">
      <c r="A16" s="236" t="s">
        <v>92</v>
      </c>
      <c r="B16" s="237"/>
      <c r="C16" s="238"/>
      <c r="D16" s="43" t="s">
        <v>93</v>
      </c>
      <c r="E16" s="44">
        <v>2627.04</v>
      </c>
      <c r="F16" s="44">
        <v>2118.71</v>
      </c>
      <c r="G16" s="44">
        <v>508.33</v>
      </c>
    </row>
    <row r="17" spans="1:7">
      <c r="A17" s="236" t="s">
        <v>94</v>
      </c>
      <c r="B17" s="237"/>
      <c r="C17" s="238"/>
      <c r="D17" s="43" t="s">
        <v>95</v>
      </c>
      <c r="E17" s="44">
        <v>2133.71</v>
      </c>
      <c r="F17" s="44">
        <v>2118.71</v>
      </c>
      <c r="G17" s="44">
        <v>15</v>
      </c>
    </row>
    <row r="18" spans="1:7" ht="27">
      <c r="A18" s="236" t="s">
        <v>96</v>
      </c>
      <c r="B18" s="237"/>
      <c r="C18" s="238"/>
      <c r="D18" s="43" t="s">
        <v>97</v>
      </c>
      <c r="E18" s="44">
        <v>493.33</v>
      </c>
      <c r="F18" s="44"/>
      <c r="G18" s="44">
        <v>493.33</v>
      </c>
    </row>
    <row r="19" spans="1:7">
      <c r="A19" s="236" t="s">
        <v>98</v>
      </c>
      <c r="B19" s="237"/>
      <c r="C19" s="238"/>
      <c r="D19" s="43" t="s">
        <v>99</v>
      </c>
      <c r="E19" s="44">
        <v>10</v>
      </c>
      <c r="F19" s="44"/>
      <c r="G19" s="44">
        <v>10</v>
      </c>
    </row>
    <row r="20" spans="1:7">
      <c r="A20" s="236" t="s">
        <v>100</v>
      </c>
      <c r="B20" s="237"/>
      <c r="C20" s="238"/>
      <c r="D20" s="43" t="s">
        <v>101</v>
      </c>
      <c r="E20" s="44">
        <v>10</v>
      </c>
      <c r="F20" s="44"/>
      <c r="G20" s="44">
        <v>10</v>
      </c>
    </row>
    <row r="21" spans="1:7">
      <c r="A21" s="236" t="s">
        <v>102</v>
      </c>
      <c r="B21" s="237"/>
      <c r="C21" s="238"/>
      <c r="D21" s="43" t="s">
        <v>103</v>
      </c>
      <c r="E21" s="44">
        <v>18</v>
      </c>
      <c r="F21" s="44"/>
      <c r="G21" s="44">
        <v>18</v>
      </c>
    </row>
    <row r="22" spans="1:7" ht="27">
      <c r="A22" s="236" t="s">
        <v>104</v>
      </c>
      <c r="B22" s="237"/>
      <c r="C22" s="238"/>
      <c r="D22" s="43" t="s">
        <v>105</v>
      </c>
      <c r="E22" s="44">
        <v>11</v>
      </c>
      <c r="F22" s="44"/>
      <c r="G22" s="44">
        <v>11</v>
      </c>
    </row>
    <row r="23" spans="1:7">
      <c r="A23" s="236" t="s">
        <v>106</v>
      </c>
      <c r="B23" s="237"/>
      <c r="C23" s="238"/>
      <c r="D23" s="43" t="s">
        <v>107</v>
      </c>
      <c r="E23" s="44">
        <v>7</v>
      </c>
      <c r="F23" s="44"/>
      <c r="G23" s="44">
        <v>7</v>
      </c>
    </row>
    <row r="24" spans="1:7">
      <c r="A24" s="236" t="s">
        <v>108</v>
      </c>
      <c r="B24" s="237"/>
      <c r="C24" s="238"/>
      <c r="D24" s="43" t="s">
        <v>109</v>
      </c>
      <c r="E24" s="44">
        <v>45</v>
      </c>
      <c r="F24" s="44"/>
      <c r="G24" s="44">
        <v>45</v>
      </c>
    </row>
    <row r="25" spans="1:7">
      <c r="A25" s="236" t="s">
        <v>110</v>
      </c>
      <c r="B25" s="237"/>
      <c r="C25" s="238"/>
      <c r="D25" s="43" t="s">
        <v>101</v>
      </c>
      <c r="E25" s="44">
        <v>45</v>
      </c>
      <c r="F25" s="44"/>
      <c r="G25" s="44">
        <v>45</v>
      </c>
    </row>
    <row r="26" spans="1:7">
      <c r="A26" s="236" t="s">
        <v>111</v>
      </c>
      <c r="B26" s="237"/>
      <c r="C26" s="238"/>
      <c r="D26" s="43" t="s">
        <v>112</v>
      </c>
      <c r="E26" s="44">
        <v>18.399999999999999</v>
      </c>
      <c r="F26" s="44"/>
      <c r="G26" s="44">
        <v>18.399999999999999</v>
      </c>
    </row>
    <row r="27" spans="1:7" ht="27">
      <c r="A27" s="236" t="s">
        <v>113</v>
      </c>
      <c r="B27" s="237"/>
      <c r="C27" s="238"/>
      <c r="D27" s="43" t="s">
        <v>114</v>
      </c>
      <c r="E27" s="44">
        <v>18.399999999999999</v>
      </c>
      <c r="F27" s="44"/>
      <c r="G27" s="44">
        <v>18.399999999999999</v>
      </c>
    </row>
    <row r="28" spans="1:7">
      <c r="A28" s="236" t="s">
        <v>115</v>
      </c>
      <c r="B28" s="237"/>
      <c r="C28" s="238"/>
      <c r="D28" s="43" t="s">
        <v>116</v>
      </c>
      <c r="E28" s="44">
        <v>7</v>
      </c>
      <c r="F28" s="44"/>
      <c r="G28" s="44">
        <v>7</v>
      </c>
    </row>
    <row r="29" spans="1:7">
      <c r="A29" s="236" t="s">
        <v>117</v>
      </c>
      <c r="B29" s="237"/>
      <c r="C29" s="238"/>
      <c r="D29" s="43" t="s">
        <v>101</v>
      </c>
      <c r="E29" s="44">
        <v>7</v>
      </c>
      <c r="F29" s="44"/>
      <c r="G29" s="44">
        <v>7</v>
      </c>
    </row>
    <row r="30" spans="1:7">
      <c r="A30" s="236" t="s">
        <v>118</v>
      </c>
      <c r="B30" s="237"/>
      <c r="C30" s="238"/>
      <c r="D30" s="43" t="s">
        <v>119</v>
      </c>
      <c r="E30" s="44">
        <v>5</v>
      </c>
      <c r="F30" s="44"/>
      <c r="G30" s="44">
        <v>5</v>
      </c>
    </row>
    <row r="31" spans="1:7">
      <c r="A31" s="236" t="s">
        <v>120</v>
      </c>
      <c r="B31" s="237"/>
      <c r="C31" s="238"/>
      <c r="D31" s="43" t="s">
        <v>101</v>
      </c>
      <c r="E31" s="44">
        <v>5</v>
      </c>
      <c r="F31" s="44"/>
      <c r="G31" s="44">
        <v>5</v>
      </c>
    </row>
    <row r="32" spans="1:7">
      <c r="A32" s="236" t="s">
        <v>121</v>
      </c>
      <c r="B32" s="237"/>
      <c r="C32" s="238"/>
      <c r="D32" s="43" t="s">
        <v>122</v>
      </c>
      <c r="E32" s="44">
        <v>12</v>
      </c>
      <c r="F32" s="44"/>
      <c r="G32" s="44">
        <v>12</v>
      </c>
    </row>
    <row r="33" spans="1:7">
      <c r="A33" s="236" t="s">
        <v>123</v>
      </c>
      <c r="B33" s="237"/>
      <c r="C33" s="238"/>
      <c r="D33" s="43" t="s">
        <v>101</v>
      </c>
      <c r="E33" s="44">
        <v>12</v>
      </c>
      <c r="F33" s="44"/>
      <c r="G33" s="44">
        <v>12</v>
      </c>
    </row>
    <row r="34" spans="1:7" ht="27">
      <c r="A34" s="236" t="s">
        <v>124</v>
      </c>
      <c r="B34" s="237"/>
      <c r="C34" s="238"/>
      <c r="D34" s="43" t="s">
        <v>125</v>
      </c>
      <c r="E34" s="44">
        <v>175</v>
      </c>
      <c r="F34" s="44"/>
      <c r="G34" s="44">
        <v>175</v>
      </c>
    </row>
    <row r="35" spans="1:7" ht="27">
      <c r="A35" s="236" t="s">
        <v>126</v>
      </c>
      <c r="B35" s="237"/>
      <c r="C35" s="238"/>
      <c r="D35" s="43" t="s">
        <v>127</v>
      </c>
      <c r="E35" s="44">
        <v>95</v>
      </c>
      <c r="F35" s="44"/>
      <c r="G35" s="44">
        <v>95</v>
      </c>
    </row>
    <row r="36" spans="1:7" ht="40.5">
      <c r="A36" s="236" t="s">
        <v>128</v>
      </c>
      <c r="B36" s="237"/>
      <c r="C36" s="238"/>
      <c r="D36" s="43" t="s">
        <v>129</v>
      </c>
      <c r="E36" s="44">
        <v>80</v>
      </c>
      <c r="F36" s="44"/>
      <c r="G36" s="44">
        <v>80</v>
      </c>
    </row>
    <row r="37" spans="1:7">
      <c r="A37" s="236" t="s">
        <v>130</v>
      </c>
      <c r="B37" s="237"/>
      <c r="C37" s="238"/>
      <c r="D37" s="43" t="s">
        <v>131</v>
      </c>
      <c r="E37" s="44">
        <v>85</v>
      </c>
      <c r="F37" s="44"/>
      <c r="G37" s="44">
        <v>85</v>
      </c>
    </row>
    <row r="38" spans="1:7">
      <c r="A38" s="236" t="s">
        <v>132</v>
      </c>
      <c r="B38" s="237"/>
      <c r="C38" s="238"/>
      <c r="D38" s="43" t="s">
        <v>101</v>
      </c>
      <c r="E38" s="44">
        <v>85</v>
      </c>
      <c r="F38" s="44"/>
      <c r="G38" s="44">
        <v>85</v>
      </c>
    </row>
    <row r="39" spans="1:7">
      <c r="A39" s="236" t="s">
        <v>133</v>
      </c>
      <c r="B39" s="237"/>
      <c r="C39" s="238"/>
      <c r="D39" s="43" t="s">
        <v>134</v>
      </c>
      <c r="E39" s="44">
        <v>5</v>
      </c>
      <c r="F39" s="44"/>
      <c r="G39" s="44">
        <v>5</v>
      </c>
    </row>
    <row r="40" spans="1:7">
      <c r="A40" s="236" t="s">
        <v>135</v>
      </c>
      <c r="B40" s="237"/>
      <c r="C40" s="238"/>
      <c r="D40" s="43" t="s">
        <v>101</v>
      </c>
      <c r="E40" s="44">
        <v>5</v>
      </c>
      <c r="F40" s="44"/>
      <c r="G40" s="44">
        <v>5</v>
      </c>
    </row>
    <row r="41" spans="1:7">
      <c r="A41" s="236" t="s">
        <v>136</v>
      </c>
      <c r="B41" s="237"/>
      <c r="C41" s="238"/>
      <c r="D41" s="43" t="s">
        <v>137</v>
      </c>
      <c r="E41" s="44">
        <v>7</v>
      </c>
      <c r="F41" s="44"/>
      <c r="G41" s="44">
        <v>7</v>
      </c>
    </row>
    <row r="42" spans="1:7">
      <c r="A42" s="236" t="s">
        <v>138</v>
      </c>
      <c r="B42" s="237"/>
      <c r="C42" s="238"/>
      <c r="D42" s="43" t="s">
        <v>101</v>
      </c>
      <c r="E42" s="44">
        <v>7</v>
      </c>
      <c r="F42" s="44"/>
      <c r="G42" s="44">
        <v>7</v>
      </c>
    </row>
    <row r="43" spans="1:7" ht="27">
      <c r="A43" s="236" t="s">
        <v>139</v>
      </c>
      <c r="B43" s="237"/>
      <c r="C43" s="238"/>
      <c r="D43" s="43" t="s">
        <v>140</v>
      </c>
      <c r="E43" s="44">
        <v>94</v>
      </c>
      <c r="F43" s="44"/>
      <c r="G43" s="44">
        <v>94</v>
      </c>
    </row>
    <row r="44" spans="1:7" ht="27">
      <c r="A44" s="236" t="s">
        <v>141</v>
      </c>
      <c r="B44" s="237"/>
      <c r="C44" s="238"/>
      <c r="D44" s="43" t="s">
        <v>140</v>
      </c>
      <c r="E44" s="44">
        <v>94</v>
      </c>
      <c r="F44" s="44"/>
      <c r="G44" s="44">
        <v>94</v>
      </c>
    </row>
    <row r="45" spans="1:7">
      <c r="A45" s="236" t="s">
        <v>142</v>
      </c>
      <c r="B45" s="237"/>
      <c r="C45" s="238"/>
      <c r="D45" s="43" t="s">
        <v>143</v>
      </c>
      <c r="E45" s="44">
        <v>15</v>
      </c>
      <c r="F45" s="44"/>
      <c r="G45" s="44">
        <v>15</v>
      </c>
    </row>
    <row r="46" spans="1:7">
      <c r="A46" s="236" t="s">
        <v>144</v>
      </c>
      <c r="B46" s="237"/>
      <c r="C46" s="238"/>
      <c r="D46" s="43" t="s">
        <v>145</v>
      </c>
      <c r="E46" s="44">
        <v>15</v>
      </c>
      <c r="F46" s="44"/>
      <c r="G46" s="44">
        <v>15</v>
      </c>
    </row>
    <row r="47" spans="1:7">
      <c r="A47" s="236" t="s">
        <v>146</v>
      </c>
      <c r="B47" s="237"/>
      <c r="C47" s="238"/>
      <c r="D47" s="43" t="s">
        <v>147</v>
      </c>
      <c r="E47" s="44">
        <v>15</v>
      </c>
      <c r="F47" s="44"/>
      <c r="G47" s="44">
        <v>15</v>
      </c>
    </row>
    <row r="48" spans="1:7">
      <c r="A48" s="236" t="s">
        <v>148</v>
      </c>
      <c r="B48" s="237"/>
      <c r="C48" s="238"/>
      <c r="D48" s="43" t="s">
        <v>149</v>
      </c>
      <c r="E48" s="44">
        <v>85.6</v>
      </c>
      <c r="F48" s="44"/>
      <c r="G48" s="44">
        <v>85.6</v>
      </c>
    </row>
    <row r="49" spans="1:7">
      <c r="A49" s="236" t="s">
        <v>150</v>
      </c>
      <c r="B49" s="237"/>
      <c r="C49" s="238"/>
      <c r="D49" s="43" t="s">
        <v>151</v>
      </c>
      <c r="E49" s="44">
        <v>13</v>
      </c>
      <c r="F49" s="44"/>
      <c r="G49" s="44">
        <v>13</v>
      </c>
    </row>
    <row r="50" spans="1:7">
      <c r="A50" s="236" t="s">
        <v>152</v>
      </c>
      <c r="B50" s="237"/>
      <c r="C50" s="238"/>
      <c r="D50" s="43" t="s">
        <v>153</v>
      </c>
      <c r="E50" s="44">
        <v>2</v>
      </c>
      <c r="F50" s="44"/>
      <c r="G50" s="44">
        <v>2</v>
      </c>
    </row>
    <row r="51" spans="1:7">
      <c r="A51" s="236" t="s">
        <v>154</v>
      </c>
      <c r="B51" s="237"/>
      <c r="C51" s="238"/>
      <c r="D51" s="43" t="s">
        <v>155</v>
      </c>
      <c r="E51" s="44">
        <v>11</v>
      </c>
      <c r="F51" s="44"/>
      <c r="G51" s="44">
        <v>11</v>
      </c>
    </row>
    <row r="52" spans="1:7">
      <c r="A52" s="236" t="s">
        <v>156</v>
      </c>
      <c r="B52" s="237"/>
      <c r="C52" s="238"/>
      <c r="D52" s="43" t="s">
        <v>157</v>
      </c>
      <c r="E52" s="44">
        <v>9.6</v>
      </c>
      <c r="F52" s="44"/>
      <c r="G52" s="44">
        <v>9.6</v>
      </c>
    </row>
    <row r="53" spans="1:7">
      <c r="A53" s="236" t="s">
        <v>158</v>
      </c>
      <c r="B53" s="237"/>
      <c r="C53" s="238"/>
      <c r="D53" s="43" t="s">
        <v>101</v>
      </c>
      <c r="E53" s="44">
        <v>9.6</v>
      </c>
      <c r="F53" s="44"/>
      <c r="G53" s="44">
        <v>9.6</v>
      </c>
    </row>
    <row r="54" spans="1:7">
      <c r="A54" s="236" t="s">
        <v>159</v>
      </c>
      <c r="B54" s="237"/>
      <c r="C54" s="238"/>
      <c r="D54" s="43" t="s">
        <v>160</v>
      </c>
      <c r="E54" s="44">
        <v>5</v>
      </c>
      <c r="F54" s="44"/>
      <c r="G54" s="44">
        <v>5</v>
      </c>
    </row>
    <row r="55" spans="1:7">
      <c r="A55" s="236" t="s">
        <v>161</v>
      </c>
      <c r="B55" s="237"/>
      <c r="C55" s="238"/>
      <c r="D55" s="43" t="s">
        <v>162</v>
      </c>
      <c r="E55" s="44">
        <v>5</v>
      </c>
      <c r="F55" s="44"/>
      <c r="G55" s="44">
        <v>5</v>
      </c>
    </row>
    <row r="56" spans="1:7">
      <c r="A56" s="236" t="s">
        <v>163</v>
      </c>
      <c r="B56" s="237"/>
      <c r="C56" s="238"/>
      <c r="D56" s="43" t="s">
        <v>164</v>
      </c>
      <c r="E56" s="44">
        <v>58</v>
      </c>
      <c r="F56" s="44"/>
      <c r="G56" s="44">
        <v>58</v>
      </c>
    </row>
    <row r="57" spans="1:7">
      <c r="A57" s="236" t="s">
        <v>165</v>
      </c>
      <c r="B57" s="237"/>
      <c r="C57" s="238"/>
      <c r="D57" s="43" t="s">
        <v>164</v>
      </c>
      <c r="E57" s="44">
        <v>58</v>
      </c>
      <c r="F57" s="44"/>
      <c r="G57" s="44">
        <v>58</v>
      </c>
    </row>
    <row r="58" spans="1:7">
      <c r="A58" s="236" t="s">
        <v>166</v>
      </c>
      <c r="B58" s="237"/>
      <c r="C58" s="238"/>
      <c r="D58" s="43" t="s">
        <v>167</v>
      </c>
      <c r="E58" s="44">
        <v>154</v>
      </c>
      <c r="F58" s="44"/>
      <c r="G58" s="44">
        <v>154</v>
      </c>
    </row>
    <row r="59" spans="1:7" ht="27">
      <c r="A59" s="236" t="s">
        <v>168</v>
      </c>
      <c r="B59" s="237"/>
      <c r="C59" s="238"/>
      <c r="D59" s="43" t="s">
        <v>169</v>
      </c>
      <c r="E59" s="44">
        <v>8</v>
      </c>
      <c r="F59" s="44"/>
      <c r="G59" s="44">
        <v>8</v>
      </c>
    </row>
    <row r="60" spans="1:7">
      <c r="A60" s="236" t="s">
        <v>170</v>
      </c>
      <c r="B60" s="237"/>
      <c r="C60" s="238"/>
      <c r="D60" s="43" t="s">
        <v>101</v>
      </c>
      <c r="E60" s="44">
        <v>8</v>
      </c>
      <c r="F60" s="44"/>
      <c r="G60" s="44">
        <v>8</v>
      </c>
    </row>
    <row r="61" spans="1:7">
      <c r="A61" s="236" t="s">
        <v>171</v>
      </c>
      <c r="B61" s="237"/>
      <c r="C61" s="238"/>
      <c r="D61" s="43" t="s">
        <v>172</v>
      </c>
      <c r="E61" s="44">
        <v>11</v>
      </c>
      <c r="F61" s="44"/>
      <c r="G61" s="44">
        <v>11</v>
      </c>
    </row>
    <row r="62" spans="1:7" ht="27">
      <c r="A62" s="236" t="s">
        <v>173</v>
      </c>
      <c r="B62" s="237"/>
      <c r="C62" s="238"/>
      <c r="D62" s="43" t="s">
        <v>174</v>
      </c>
      <c r="E62" s="44">
        <v>11</v>
      </c>
      <c r="F62" s="44"/>
      <c r="G62" s="44">
        <v>11</v>
      </c>
    </row>
    <row r="63" spans="1:7" ht="27">
      <c r="A63" s="236" t="s">
        <v>175</v>
      </c>
      <c r="B63" s="237"/>
      <c r="C63" s="238"/>
      <c r="D63" s="43" t="s">
        <v>176</v>
      </c>
      <c r="E63" s="44">
        <v>12</v>
      </c>
      <c r="F63" s="44"/>
      <c r="G63" s="44">
        <v>12</v>
      </c>
    </row>
    <row r="64" spans="1:7" ht="27">
      <c r="A64" s="236" t="s">
        <v>177</v>
      </c>
      <c r="B64" s="237"/>
      <c r="C64" s="238"/>
      <c r="D64" s="43" t="s">
        <v>178</v>
      </c>
      <c r="E64" s="44">
        <v>12</v>
      </c>
      <c r="F64" s="44"/>
      <c r="G64" s="44">
        <v>12</v>
      </c>
    </row>
    <row r="65" spans="1:7">
      <c r="A65" s="236" t="s">
        <v>179</v>
      </c>
      <c r="B65" s="237"/>
      <c r="C65" s="238"/>
      <c r="D65" s="43" t="s">
        <v>180</v>
      </c>
      <c r="E65" s="44">
        <v>66</v>
      </c>
      <c r="F65" s="44"/>
      <c r="G65" s="44">
        <v>66</v>
      </c>
    </row>
    <row r="66" spans="1:7">
      <c r="A66" s="236" t="s">
        <v>181</v>
      </c>
      <c r="B66" s="237"/>
      <c r="C66" s="238"/>
      <c r="D66" s="43" t="s">
        <v>182</v>
      </c>
      <c r="E66" s="44">
        <v>66</v>
      </c>
      <c r="F66" s="44"/>
      <c r="G66" s="44">
        <v>66</v>
      </c>
    </row>
    <row r="67" spans="1:7">
      <c r="A67" s="236" t="s">
        <v>183</v>
      </c>
      <c r="B67" s="237"/>
      <c r="C67" s="238"/>
      <c r="D67" s="43" t="s">
        <v>184</v>
      </c>
      <c r="E67" s="44">
        <v>25</v>
      </c>
      <c r="F67" s="44"/>
      <c r="G67" s="44">
        <v>25</v>
      </c>
    </row>
    <row r="68" spans="1:7">
      <c r="A68" s="236" t="s">
        <v>185</v>
      </c>
      <c r="B68" s="237"/>
      <c r="C68" s="238"/>
      <c r="D68" s="43" t="s">
        <v>186</v>
      </c>
      <c r="E68" s="44">
        <v>10</v>
      </c>
      <c r="F68" s="44"/>
      <c r="G68" s="44">
        <v>10</v>
      </c>
    </row>
    <row r="69" spans="1:7">
      <c r="A69" s="236" t="s">
        <v>187</v>
      </c>
      <c r="B69" s="237"/>
      <c r="C69" s="238"/>
      <c r="D69" s="43" t="s">
        <v>188</v>
      </c>
      <c r="E69" s="44">
        <v>15</v>
      </c>
      <c r="F69" s="44"/>
      <c r="G69" s="44">
        <v>15</v>
      </c>
    </row>
    <row r="70" spans="1:7">
      <c r="A70" s="236" t="s">
        <v>189</v>
      </c>
      <c r="B70" s="237"/>
      <c r="C70" s="238"/>
      <c r="D70" s="43" t="s">
        <v>190</v>
      </c>
      <c r="E70" s="44">
        <v>14</v>
      </c>
      <c r="F70" s="44"/>
      <c r="G70" s="44">
        <v>14</v>
      </c>
    </row>
    <row r="71" spans="1:7">
      <c r="A71" s="236" t="s">
        <v>191</v>
      </c>
      <c r="B71" s="237"/>
      <c r="C71" s="238"/>
      <c r="D71" s="43" t="s">
        <v>101</v>
      </c>
      <c r="E71" s="44">
        <v>14</v>
      </c>
      <c r="F71" s="44"/>
      <c r="G71" s="44">
        <v>14</v>
      </c>
    </row>
    <row r="72" spans="1:7">
      <c r="A72" s="236" t="s">
        <v>192</v>
      </c>
      <c r="B72" s="237"/>
      <c r="C72" s="238"/>
      <c r="D72" s="43" t="s">
        <v>193</v>
      </c>
      <c r="E72" s="44">
        <v>18</v>
      </c>
      <c r="F72" s="44"/>
      <c r="G72" s="44">
        <v>18</v>
      </c>
    </row>
    <row r="73" spans="1:7">
      <c r="A73" s="236" t="s">
        <v>194</v>
      </c>
      <c r="B73" s="237"/>
      <c r="C73" s="238"/>
      <c r="D73" s="43" t="s">
        <v>195</v>
      </c>
      <c r="E73" s="44">
        <v>18</v>
      </c>
      <c r="F73" s="44"/>
      <c r="G73" s="44">
        <v>18</v>
      </c>
    </row>
    <row r="74" spans="1:7" ht="27">
      <c r="A74" s="236" t="s">
        <v>196</v>
      </c>
      <c r="B74" s="237"/>
      <c r="C74" s="238"/>
      <c r="D74" s="43" t="s">
        <v>197</v>
      </c>
      <c r="E74" s="44">
        <v>147.96</v>
      </c>
      <c r="F74" s="44"/>
      <c r="G74" s="44">
        <v>147.96</v>
      </c>
    </row>
    <row r="75" spans="1:7">
      <c r="A75" s="236" t="s">
        <v>198</v>
      </c>
      <c r="B75" s="237"/>
      <c r="C75" s="238"/>
      <c r="D75" s="43" t="s">
        <v>199</v>
      </c>
      <c r="E75" s="44">
        <v>137.96</v>
      </c>
      <c r="F75" s="44"/>
      <c r="G75" s="44">
        <v>137.96</v>
      </c>
    </row>
    <row r="76" spans="1:7">
      <c r="A76" s="236" t="s">
        <v>200</v>
      </c>
      <c r="B76" s="237"/>
      <c r="C76" s="238"/>
      <c r="D76" s="43" t="s">
        <v>201</v>
      </c>
      <c r="E76" s="44">
        <v>137.96</v>
      </c>
      <c r="F76" s="44"/>
      <c r="G76" s="44">
        <v>137.96</v>
      </c>
    </row>
    <row r="77" spans="1:7" ht="27">
      <c r="A77" s="236" t="s">
        <v>202</v>
      </c>
      <c r="B77" s="237"/>
      <c r="C77" s="238"/>
      <c r="D77" s="43" t="s">
        <v>203</v>
      </c>
      <c r="E77" s="44">
        <v>10</v>
      </c>
      <c r="F77" s="44"/>
      <c r="G77" s="44">
        <v>10</v>
      </c>
    </row>
    <row r="78" spans="1:7">
      <c r="A78" s="236" t="s">
        <v>204</v>
      </c>
      <c r="B78" s="237"/>
      <c r="C78" s="238"/>
      <c r="D78" s="43" t="s">
        <v>205</v>
      </c>
      <c r="E78" s="44">
        <v>10</v>
      </c>
      <c r="F78" s="44"/>
      <c r="G78" s="44">
        <v>10</v>
      </c>
    </row>
    <row r="79" spans="1:7">
      <c r="A79" s="236" t="s">
        <v>206</v>
      </c>
      <c r="B79" s="237"/>
      <c r="C79" s="238"/>
      <c r="D79" s="43" t="s">
        <v>207</v>
      </c>
      <c r="E79" s="44">
        <v>108</v>
      </c>
      <c r="F79" s="44"/>
      <c r="G79" s="44">
        <v>108</v>
      </c>
    </row>
    <row r="80" spans="1:7">
      <c r="A80" s="236" t="s">
        <v>208</v>
      </c>
      <c r="B80" s="237"/>
      <c r="C80" s="238"/>
      <c r="D80" s="43" t="s">
        <v>209</v>
      </c>
      <c r="E80" s="44">
        <v>108</v>
      </c>
      <c r="F80" s="44"/>
      <c r="G80" s="44">
        <v>108</v>
      </c>
    </row>
    <row r="81" spans="1:7">
      <c r="A81" s="236" t="s">
        <v>210</v>
      </c>
      <c r="B81" s="237"/>
      <c r="C81" s="238"/>
      <c r="D81" s="43" t="s">
        <v>101</v>
      </c>
      <c r="E81" s="44">
        <v>83</v>
      </c>
      <c r="F81" s="44"/>
      <c r="G81" s="44">
        <v>83</v>
      </c>
    </row>
    <row r="82" spans="1:7" ht="27">
      <c r="A82" s="236" t="s">
        <v>211</v>
      </c>
      <c r="B82" s="237"/>
      <c r="C82" s="238"/>
      <c r="D82" s="43" t="s">
        <v>212</v>
      </c>
      <c r="E82" s="44">
        <v>25</v>
      </c>
      <c r="F82" s="44"/>
      <c r="G82" s="44">
        <v>25</v>
      </c>
    </row>
    <row r="83" spans="1:7">
      <c r="A83" s="236" t="s">
        <v>213</v>
      </c>
      <c r="B83" s="237"/>
      <c r="C83" s="238"/>
      <c r="D83" s="43" t="s">
        <v>214</v>
      </c>
      <c r="E83" s="44">
        <v>436</v>
      </c>
      <c r="F83" s="44"/>
      <c r="G83" s="44">
        <v>436</v>
      </c>
    </row>
    <row r="84" spans="1:7">
      <c r="A84" s="236" t="s">
        <v>215</v>
      </c>
      <c r="B84" s="237"/>
      <c r="C84" s="238"/>
      <c r="D84" s="43" t="s">
        <v>216</v>
      </c>
      <c r="E84" s="44">
        <v>57</v>
      </c>
      <c r="F84" s="44"/>
      <c r="G84" s="44">
        <v>57</v>
      </c>
    </row>
    <row r="85" spans="1:7" ht="27">
      <c r="A85" s="236" t="s">
        <v>217</v>
      </c>
      <c r="B85" s="237"/>
      <c r="C85" s="238"/>
      <c r="D85" s="43" t="s">
        <v>218</v>
      </c>
      <c r="E85" s="44">
        <v>12</v>
      </c>
      <c r="F85" s="44"/>
      <c r="G85" s="44">
        <v>12</v>
      </c>
    </row>
    <row r="86" spans="1:7">
      <c r="A86" s="236" t="s">
        <v>219</v>
      </c>
      <c r="B86" s="237"/>
      <c r="C86" s="238"/>
      <c r="D86" s="43" t="s">
        <v>220</v>
      </c>
      <c r="E86" s="44">
        <v>15</v>
      </c>
      <c r="F86" s="44"/>
      <c r="G86" s="44">
        <v>15</v>
      </c>
    </row>
    <row r="87" spans="1:7" ht="27">
      <c r="A87" s="236" t="s">
        <v>221</v>
      </c>
      <c r="B87" s="237"/>
      <c r="C87" s="238"/>
      <c r="D87" s="43" t="s">
        <v>222</v>
      </c>
      <c r="E87" s="44">
        <v>30</v>
      </c>
      <c r="F87" s="44"/>
      <c r="G87" s="44">
        <v>30</v>
      </c>
    </row>
    <row r="88" spans="1:7">
      <c r="A88" s="236" t="s">
        <v>223</v>
      </c>
      <c r="B88" s="237"/>
      <c r="C88" s="238"/>
      <c r="D88" s="43" t="s">
        <v>224</v>
      </c>
      <c r="E88" s="44">
        <v>282</v>
      </c>
      <c r="F88" s="44"/>
      <c r="G88" s="44">
        <v>282</v>
      </c>
    </row>
    <row r="89" spans="1:7">
      <c r="A89" s="236" t="s">
        <v>225</v>
      </c>
      <c r="B89" s="237"/>
      <c r="C89" s="238"/>
      <c r="D89" s="43" t="s">
        <v>224</v>
      </c>
      <c r="E89" s="44">
        <v>282</v>
      </c>
      <c r="F89" s="44"/>
      <c r="G89" s="44">
        <v>282</v>
      </c>
    </row>
    <row r="90" spans="1:7">
      <c r="A90" s="236" t="s">
        <v>226</v>
      </c>
      <c r="B90" s="237"/>
      <c r="C90" s="238"/>
      <c r="D90" s="43" t="s">
        <v>227</v>
      </c>
      <c r="E90" s="44">
        <v>97</v>
      </c>
      <c r="F90" s="44"/>
      <c r="G90" s="44">
        <v>97</v>
      </c>
    </row>
    <row r="91" spans="1:7">
      <c r="A91" s="236" t="s">
        <v>228</v>
      </c>
      <c r="B91" s="237"/>
      <c r="C91" s="238"/>
      <c r="D91" s="43" t="s">
        <v>227</v>
      </c>
      <c r="E91" s="44">
        <v>97</v>
      </c>
      <c r="F91" s="44"/>
      <c r="G91" s="44">
        <v>97</v>
      </c>
    </row>
    <row r="92" spans="1:7">
      <c r="A92" s="236" t="s">
        <v>229</v>
      </c>
      <c r="B92" s="237"/>
      <c r="C92" s="238"/>
      <c r="D92" s="43" t="s">
        <v>230</v>
      </c>
      <c r="E92" s="44">
        <v>701</v>
      </c>
      <c r="F92" s="44"/>
      <c r="G92" s="44">
        <v>701</v>
      </c>
    </row>
    <row r="93" spans="1:7">
      <c r="A93" s="236" t="s">
        <v>231</v>
      </c>
      <c r="B93" s="237"/>
      <c r="C93" s="238"/>
      <c r="D93" s="43" t="s">
        <v>232</v>
      </c>
      <c r="E93" s="44">
        <v>636</v>
      </c>
      <c r="F93" s="44"/>
      <c r="G93" s="44">
        <v>636</v>
      </c>
    </row>
    <row r="94" spans="1:7">
      <c r="A94" s="236" t="s">
        <v>233</v>
      </c>
      <c r="B94" s="237"/>
      <c r="C94" s="238"/>
      <c r="D94" s="43" t="s">
        <v>234</v>
      </c>
      <c r="E94" s="44">
        <v>12</v>
      </c>
      <c r="F94" s="44"/>
      <c r="G94" s="44">
        <v>12</v>
      </c>
    </row>
    <row r="95" spans="1:7">
      <c r="A95" s="236" t="s">
        <v>235</v>
      </c>
      <c r="B95" s="237"/>
      <c r="C95" s="238"/>
      <c r="D95" s="43" t="s">
        <v>236</v>
      </c>
      <c r="E95" s="44">
        <v>5</v>
      </c>
      <c r="F95" s="44"/>
      <c r="G95" s="44">
        <v>5</v>
      </c>
    </row>
    <row r="96" spans="1:7">
      <c r="A96" s="236" t="s">
        <v>237</v>
      </c>
      <c r="B96" s="237"/>
      <c r="C96" s="238"/>
      <c r="D96" s="43" t="s">
        <v>238</v>
      </c>
      <c r="E96" s="44">
        <v>619</v>
      </c>
      <c r="F96" s="44"/>
      <c r="G96" s="44">
        <v>619</v>
      </c>
    </row>
    <row r="97" spans="1:7">
      <c r="A97" s="236" t="s">
        <v>239</v>
      </c>
      <c r="B97" s="237"/>
      <c r="C97" s="238"/>
      <c r="D97" s="43" t="s">
        <v>240</v>
      </c>
      <c r="E97" s="44">
        <v>15</v>
      </c>
      <c r="F97" s="44"/>
      <c r="G97" s="44">
        <v>15</v>
      </c>
    </row>
    <row r="98" spans="1:7">
      <c r="A98" s="236" t="s">
        <v>241</v>
      </c>
      <c r="B98" s="237"/>
      <c r="C98" s="238"/>
      <c r="D98" s="43" t="s">
        <v>242</v>
      </c>
      <c r="E98" s="44">
        <v>5</v>
      </c>
      <c r="F98" s="44"/>
      <c r="G98" s="44">
        <v>5</v>
      </c>
    </row>
    <row r="99" spans="1:7">
      <c r="A99" s="236" t="s">
        <v>243</v>
      </c>
      <c r="B99" s="237"/>
      <c r="C99" s="238"/>
      <c r="D99" s="43" t="s">
        <v>244</v>
      </c>
      <c r="E99" s="44">
        <v>10</v>
      </c>
      <c r="F99" s="44"/>
      <c r="G99" s="44">
        <v>10</v>
      </c>
    </row>
    <row r="100" spans="1:7">
      <c r="A100" s="236" t="s">
        <v>245</v>
      </c>
      <c r="B100" s="237"/>
      <c r="C100" s="238"/>
      <c r="D100" s="43" t="s">
        <v>246</v>
      </c>
      <c r="E100" s="44">
        <v>60</v>
      </c>
      <c r="F100" s="44"/>
      <c r="G100" s="44">
        <v>60</v>
      </c>
    </row>
    <row r="101" spans="1:7">
      <c r="A101" s="236" t="s">
        <v>247</v>
      </c>
      <c r="B101" s="237"/>
      <c r="C101" s="238"/>
      <c r="D101" s="43" t="s">
        <v>248</v>
      </c>
      <c r="E101" s="44">
        <v>30</v>
      </c>
      <c r="F101" s="44"/>
      <c r="G101" s="44">
        <v>30</v>
      </c>
    </row>
    <row r="102" spans="1:7">
      <c r="A102" s="236" t="s">
        <v>249</v>
      </c>
      <c r="B102" s="237"/>
      <c r="C102" s="238"/>
      <c r="D102" s="43" t="s">
        <v>250</v>
      </c>
      <c r="E102" s="44">
        <v>30</v>
      </c>
      <c r="F102" s="44"/>
      <c r="G102" s="44">
        <v>30</v>
      </c>
    </row>
    <row r="103" spans="1:7">
      <c r="A103" s="236" t="s">
        <v>251</v>
      </c>
      <c r="B103" s="237"/>
      <c r="C103" s="238"/>
      <c r="D103" s="43" t="s">
        <v>252</v>
      </c>
      <c r="E103" s="44">
        <v>40</v>
      </c>
      <c r="F103" s="44"/>
      <c r="G103" s="44">
        <v>40</v>
      </c>
    </row>
    <row r="104" spans="1:7">
      <c r="A104" s="236" t="s">
        <v>253</v>
      </c>
      <c r="B104" s="237"/>
      <c r="C104" s="238"/>
      <c r="D104" s="43" t="s">
        <v>254</v>
      </c>
      <c r="E104" s="44">
        <v>40</v>
      </c>
      <c r="F104" s="44"/>
      <c r="G104" s="44">
        <v>40</v>
      </c>
    </row>
    <row r="105" spans="1:7">
      <c r="A105" s="236" t="s">
        <v>255</v>
      </c>
      <c r="B105" s="237"/>
      <c r="C105" s="238"/>
      <c r="D105" s="43" t="s">
        <v>256</v>
      </c>
      <c r="E105" s="44">
        <v>40</v>
      </c>
      <c r="F105" s="44"/>
      <c r="G105" s="44">
        <v>40</v>
      </c>
    </row>
    <row r="106" spans="1:7">
      <c r="A106" s="236" t="s">
        <v>257</v>
      </c>
      <c r="B106" s="237"/>
      <c r="C106" s="238"/>
      <c r="D106" s="43" t="s">
        <v>258</v>
      </c>
      <c r="E106" s="44">
        <v>11</v>
      </c>
      <c r="F106" s="44"/>
      <c r="G106" s="44">
        <v>11</v>
      </c>
    </row>
    <row r="107" spans="1:7">
      <c r="A107" s="236" t="s">
        <v>259</v>
      </c>
      <c r="B107" s="237"/>
      <c r="C107" s="238"/>
      <c r="D107" s="43" t="s">
        <v>260</v>
      </c>
      <c r="E107" s="44">
        <v>11</v>
      </c>
      <c r="F107" s="44"/>
      <c r="G107" s="44">
        <v>11</v>
      </c>
    </row>
    <row r="108" spans="1:7">
      <c r="A108" s="236" t="s">
        <v>261</v>
      </c>
      <c r="B108" s="237"/>
      <c r="C108" s="238"/>
      <c r="D108" s="43" t="s">
        <v>101</v>
      </c>
      <c r="E108" s="44">
        <v>11</v>
      </c>
      <c r="F108" s="44"/>
      <c r="G108" s="44">
        <v>11</v>
      </c>
    </row>
    <row r="109" spans="1:7">
      <c r="A109" s="236" t="s">
        <v>262</v>
      </c>
      <c r="B109" s="237"/>
      <c r="C109" s="238"/>
      <c r="D109" s="43" t="s">
        <v>263</v>
      </c>
      <c r="E109" s="44">
        <v>1</v>
      </c>
      <c r="F109" s="44"/>
      <c r="G109" s="44">
        <v>1</v>
      </c>
    </row>
    <row r="110" spans="1:7" ht="27">
      <c r="A110" s="236" t="s">
        <v>264</v>
      </c>
      <c r="B110" s="237"/>
      <c r="C110" s="238"/>
      <c r="D110" s="43" t="s">
        <v>265</v>
      </c>
      <c r="E110" s="44">
        <v>1</v>
      </c>
      <c r="F110" s="44"/>
      <c r="G110" s="44">
        <v>1</v>
      </c>
    </row>
    <row r="111" spans="1:7" ht="27">
      <c r="A111" s="236" t="s">
        <v>266</v>
      </c>
      <c r="B111" s="237"/>
      <c r="C111" s="238"/>
      <c r="D111" s="43" t="s">
        <v>265</v>
      </c>
      <c r="E111" s="44">
        <v>1</v>
      </c>
      <c r="F111" s="44"/>
      <c r="G111" s="44">
        <v>1</v>
      </c>
    </row>
  </sheetData>
  <mergeCells count="108">
    <mergeCell ref="A107:C107"/>
    <mergeCell ref="A108:C108"/>
    <mergeCell ref="A109:C109"/>
    <mergeCell ref="A110:C110"/>
    <mergeCell ref="A111:C111"/>
    <mergeCell ref="D8:D9"/>
    <mergeCell ref="E7:E9"/>
    <mergeCell ref="F7:F9"/>
    <mergeCell ref="G7:G9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4:G4"/>
    <mergeCell ref="A7:D7"/>
    <mergeCell ref="A8:C8"/>
    <mergeCell ref="A11:C11"/>
    <mergeCell ref="A12:C12"/>
    <mergeCell ref="A13:C13"/>
    <mergeCell ref="A14:C14"/>
    <mergeCell ref="A15:C15"/>
    <mergeCell ref="A16:C16"/>
  </mergeCells>
  <phoneticPr fontId="25" type="noConversion"/>
  <pageMargins left="2.37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</vt:i4>
      </vt:variant>
    </vt:vector>
  </HeadingPairs>
  <TitlesOfParts>
    <vt:vector size="16" baseType="lpstr">
      <vt:lpstr>收支预算总表</vt:lpstr>
      <vt:lpstr>收入预算总表</vt:lpstr>
      <vt:lpstr>支出预算总表（功能科目）</vt:lpstr>
      <vt:lpstr>支出分类汇总表</vt:lpstr>
      <vt:lpstr>工资福利支出</vt:lpstr>
      <vt:lpstr>对个人和家庭的补助</vt:lpstr>
      <vt:lpstr>商品和服务支出</vt:lpstr>
      <vt:lpstr>财政拨款收支总表</vt:lpstr>
      <vt:lpstr>一般公共预算支出情况表</vt:lpstr>
      <vt:lpstr>一般公共预算</vt:lpstr>
      <vt:lpstr>政府基金</vt:lpstr>
      <vt:lpstr>三公预算表</vt:lpstr>
      <vt:lpstr>项目支出绩效目标表</vt:lpstr>
      <vt:lpstr>整体支出绩效目标表</vt:lpstr>
      <vt:lpstr>财政拨款收支总表!Print_Titles</vt:lpstr>
      <vt:lpstr>一般公共预算!Print_Titles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china</cp:lastModifiedBy>
  <cp:revision>1</cp:revision>
  <cp:lastPrinted>2019-03-06T05:28:30Z</cp:lastPrinted>
  <dcterms:created xsi:type="dcterms:W3CDTF">2017-10-10T08:29:00Z</dcterms:created>
  <dcterms:modified xsi:type="dcterms:W3CDTF">2019-03-06T05:28:34Z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1246114</vt:i4>
  </property>
  <property fmtid="{D5CDD505-2E9C-101B-9397-08002B2CF9AE}" pid="4" name="KSORubyTemplateID" linkTarget="0">
    <vt:lpwstr>14</vt:lpwstr>
  </property>
</Properties>
</file>