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5760" windowHeight="2220" firstSheet="8" activeTab="11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" sheetId="6" r:id="rId6"/>
    <sheet name="政府性基金支出表" sheetId="7" r:id="rId7"/>
    <sheet name="一般公共预算“三公经费”预算表" sheetId="8" r:id="rId8"/>
    <sheet name="政府经济科目支出表" sheetId="9" r:id="rId9"/>
    <sheet name="部门经济科目支出表" sheetId="10" r:id="rId10"/>
    <sheet name="项目支出绩效目标表" sheetId="12" r:id="rId11"/>
    <sheet name="整体支出绩效目标表" sheetId="11" r:id="rId12"/>
  </sheets>
  <definedNames>
    <definedName name="_xlnm.Print_Area" localSheetId="9">部门经济科目支出表!$A$1:$F$62</definedName>
    <definedName name="_xlnm.Print_Area" localSheetId="1">部门收入总表!$A$1:$M$10</definedName>
    <definedName name="_xlnm.Print_Area" localSheetId="0">部门收支总表!$A$1:$D$16</definedName>
    <definedName name="_xlnm.Print_Area" localSheetId="2">部门支出总表!$A$1:$J$11</definedName>
    <definedName name="_xlnm.Print_Area" localSheetId="3">财政拨款收支总表!$A$1:$F$29</definedName>
    <definedName name="_xlnm.Print_Area" localSheetId="7">一般公共预算“三公经费”预算表!$A$1:$G$7</definedName>
    <definedName name="_xlnm.Print_Area" localSheetId="5">一般公共预算基本支出!$A$1:$E$50</definedName>
    <definedName name="_xlnm.Print_Area" localSheetId="4">一般公共预算支出表!$A$1:$G$11</definedName>
    <definedName name="_xlnm.Print_Area" localSheetId="8">政府经济科目支出表!$A$1:$F$35</definedName>
    <definedName name="_xlnm.Print_Area" localSheetId="6">政府性基金支出表!$A$1:$G$6</definedName>
    <definedName name="_xlnm.Print_Titles" localSheetId="9">部门经济科目支出表!$1:$6</definedName>
    <definedName name="_xlnm.Print_Titles" localSheetId="1">部门收入总表!$1:$6</definedName>
    <definedName name="_xlnm.Print_Titles" localSheetId="0">部门收支总表!$1:$5</definedName>
    <definedName name="_xlnm.Print_Titles" localSheetId="5">一般公共预算基本支出!$1:$5</definedName>
    <definedName name="_xlnm.Print_Titles" localSheetId="4">一般公共预算支出表!$1:$6</definedName>
    <definedName name="_xlnm.Print_Titles" localSheetId="8">政府经济科目支出表!$1:$6</definedName>
    <definedName name="_xlnm.Print_Titles" localSheetId="6">政府性基金支出表!$1:$6</definedName>
  </definedNames>
  <calcPr calcId="124519"/>
</workbook>
</file>

<file path=xl/calcChain.xml><?xml version="1.0" encoding="utf-8"?>
<calcChain xmlns="http://schemas.openxmlformats.org/spreadsheetml/2006/main">
  <c r="E8" i="12"/>
  <c r="D8"/>
  <c r="E7"/>
  <c r="D7"/>
  <c r="D9" i="9"/>
  <c r="D8"/>
  <c r="D7" s="1"/>
  <c r="D23"/>
  <c r="D13"/>
  <c r="C58" i="10"/>
  <c r="C55"/>
  <c r="C8"/>
  <c r="C7" s="1"/>
  <c r="C22"/>
  <c r="C48"/>
  <c r="B6" i="8"/>
  <c r="C6"/>
  <c r="D6" i="6"/>
  <c r="E6"/>
  <c r="C12"/>
  <c r="C7"/>
  <c r="C8"/>
  <c r="C6" s="1"/>
  <c r="C9"/>
  <c r="C10"/>
  <c r="C11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G9" i="5"/>
  <c r="G8" s="1"/>
  <c r="G7" s="1"/>
  <c r="F9"/>
  <c r="F8" s="1"/>
  <c r="F7" s="1"/>
  <c r="E10"/>
  <c r="E11"/>
  <c r="E29" i="4"/>
  <c r="D29"/>
  <c r="B6"/>
  <c r="B29"/>
  <c r="G9" i="3"/>
  <c r="G8" s="1"/>
  <c r="G7" s="1"/>
  <c r="F9"/>
  <c r="F8" s="1"/>
  <c r="F7" s="1"/>
  <c r="E10"/>
  <c r="E9" s="1"/>
  <c r="E8" s="1"/>
  <c r="E7" s="1"/>
  <c r="E11"/>
  <c r="M8" i="2"/>
  <c r="M7" s="1"/>
  <c r="E10"/>
  <c r="E9"/>
  <c r="E8" s="1"/>
  <c r="E7" s="1"/>
  <c r="G8"/>
  <c r="G7" s="1"/>
  <c r="F8"/>
  <c r="F7" s="1"/>
  <c r="D12" i="1"/>
  <c r="D16" s="1"/>
  <c r="B12"/>
  <c r="B16" s="1"/>
  <c r="E9" i="5" l="1"/>
  <c r="E8" s="1"/>
  <c r="E7" s="1"/>
</calcChain>
</file>

<file path=xl/sharedStrings.xml><?xml version="1.0" encoding="utf-8"?>
<sst xmlns="http://schemas.openxmlformats.org/spreadsheetml/2006/main" count="460" uniqueCount="316">
  <si>
    <t>2018年部门收支总表</t>
  </si>
  <si>
    <r>
      <rPr>
        <sz val="11"/>
        <color indexed="8"/>
        <rFont val="宋体"/>
        <charset val="134"/>
      </rPr>
      <t>单位</t>
    </r>
    <r>
      <rPr>
        <sz val="11"/>
        <color indexed="8"/>
        <rFont val="Tahoma"/>
        <family val="2"/>
      </rPr>
      <t>:</t>
    </r>
    <r>
      <rPr>
        <sz val="11"/>
        <color indexed="8"/>
        <rFont val="宋体"/>
        <charset val="134"/>
      </rPr>
      <t>万元</t>
    </r>
  </si>
  <si>
    <r>
      <rPr>
        <sz val="11"/>
        <color indexed="8"/>
        <rFont val="宋体"/>
        <charset val="134"/>
      </rPr>
      <t>收</t>
    </r>
    <r>
      <rPr>
        <sz val="11"/>
        <color indexed="8"/>
        <rFont val="Tahoma"/>
        <family val="2"/>
      </rPr>
      <t xml:space="preserve">                  </t>
    </r>
    <r>
      <rPr>
        <sz val="11"/>
        <color indexed="8"/>
        <rFont val="宋体"/>
        <charset val="134"/>
      </rPr>
      <t>入</t>
    </r>
  </si>
  <si>
    <r>
      <rPr>
        <sz val="11"/>
        <color indexed="8"/>
        <rFont val="宋体"/>
        <charset val="134"/>
      </rPr>
      <t>支</t>
    </r>
    <r>
      <rPr>
        <sz val="11"/>
        <color indexed="8"/>
        <rFont val="Tahoma"/>
        <family val="2"/>
      </rPr>
      <t xml:space="preserve">                  </t>
    </r>
    <r>
      <rPr>
        <sz val="11"/>
        <color indexed="8"/>
        <rFont val="宋体"/>
        <charset val="134"/>
      </rPr>
      <t>出</t>
    </r>
  </si>
  <si>
    <r>
      <rPr>
        <sz val="11"/>
        <color indexed="8"/>
        <rFont val="宋体"/>
        <charset val="134"/>
      </rPr>
      <t>项</t>
    </r>
    <r>
      <rPr>
        <sz val="11"/>
        <color indexed="8"/>
        <rFont val="Tahoma"/>
        <family val="2"/>
      </rPr>
      <t xml:space="preserve">         </t>
    </r>
    <r>
      <rPr>
        <sz val="11"/>
        <color indexed="8"/>
        <rFont val="宋体"/>
        <charset val="134"/>
      </rPr>
      <t>目</t>
    </r>
  </si>
  <si>
    <t>本年预算</t>
  </si>
  <si>
    <r>
      <rPr>
        <sz val="11"/>
        <color indexed="8"/>
        <rFont val="宋体"/>
        <charset val="134"/>
      </rPr>
      <t>一、财政拨款</t>
    </r>
    <r>
      <rPr>
        <sz val="11"/>
        <color indexed="8"/>
        <rFont val="Tahoma"/>
        <family val="2"/>
      </rPr>
      <t>(</t>
    </r>
    <r>
      <rPr>
        <sz val="11"/>
        <color indexed="8"/>
        <rFont val="宋体"/>
        <charset val="134"/>
      </rPr>
      <t>补助</t>
    </r>
    <r>
      <rPr>
        <sz val="11"/>
        <color indexed="8"/>
        <rFont val="Tahoma"/>
        <family val="2"/>
      </rPr>
      <t>)</t>
    </r>
  </si>
  <si>
    <t>一、基本支出</t>
  </si>
  <si>
    <t>二、财政专户管理事业收入</t>
  </si>
  <si>
    <t>二、项目支出</t>
  </si>
  <si>
    <t>三、事业单位经营支出</t>
  </si>
  <si>
    <t>四、上级补助收入</t>
  </si>
  <si>
    <t>四、对附属单位补助支出</t>
  </si>
  <si>
    <t>五、其它收入</t>
  </si>
  <si>
    <t>五、上缴上级支出</t>
  </si>
  <si>
    <r>
      <rPr>
        <sz val="11"/>
        <color indexed="8"/>
        <rFont val="宋体"/>
        <charset val="134"/>
      </rPr>
      <t>本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charset val="134"/>
      </rPr>
      <t>年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charset val="134"/>
      </rPr>
      <t>收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charset val="134"/>
      </rPr>
      <t>入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charset val="134"/>
      </rPr>
      <t>合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charset val="134"/>
      </rPr>
      <t>计</t>
    </r>
  </si>
  <si>
    <r>
      <rPr>
        <sz val="11"/>
        <color indexed="8"/>
        <rFont val="宋体"/>
        <charset val="134"/>
      </rPr>
      <t>本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charset val="134"/>
      </rPr>
      <t>年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charset val="134"/>
      </rPr>
      <t>支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charset val="134"/>
      </rPr>
      <t>出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charset val="134"/>
      </rPr>
      <t>合</t>
    </r>
    <r>
      <rPr>
        <sz val="11"/>
        <color indexed="8"/>
        <rFont val="Tahoma"/>
        <family val="2"/>
      </rPr>
      <t xml:space="preserve"> </t>
    </r>
    <r>
      <rPr>
        <sz val="11"/>
        <color indexed="8"/>
        <rFont val="宋体"/>
        <charset val="134"/>
      </rPr>
      <t>计</t>
    </r>
  </si>
  <si>
    <t>六、用事业基金弥补收支差额</t>
  </si>
  <si>
    <t>六、结余分配</t>
  </si>
  <si>
    <t>七、结转下年</t>
  </si>
  <si>
    <r>
      <rPr>
        <sz val="11"/>
        <color indexed="8"/>
        <rFont val="宋体"/>
        <charset val="134"/>
      </rPr>
      <t>收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charset val="134"/>
      </rPr>
      <t>入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charset val="134"/>
      </rPr>
      <t>总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charset val="134"/>
      </rPr>
      <t>计</t>
    </r>
  </si>
  <si>
    <r>
      <rPr>
        <sz val="11"/>
        <color indexed="8"/>
        <rFont val="宋体"/>
        <charset val="134"/>
      </rPr>
      <t>支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charset val="134"/>
      </rPr>
      <t>出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charset val="134"/>
      </rPr>
      <t>总</t>
    </r>
    <r>
      <rPr>
        <sz val="11"/>
        <color indexed="8"/>
        <rFont val="Tahoma"/>
        <family val="2"/>
      </rPr>
      <t xml:space="preserve">  </t>
    </r>
    <r>
      <rPr>
        <sz val="11"/>
        <color indexed="8"/>
        <rFont val="宋体"/>
        <charset val="134"/>
      </rPr>
      <t>计</t>
    </r>
  </si>
  <si>
    <t>2018年部门收入总表</t>
  </si>
  <si>
    <t>单位：万元</t>
  </si>
  <si>
    <t>类</t>
  </si>
  <si>
    <t>款</t>
  </si>
  <si>
    <t>项</t>
  </si>
  <si>
    <t>功能科目</t>
  </si>
  <si>
    <t>合计</t>
  </si>
  <si>
    <r>
      <rPr>
        <sz val="11"/>
        <color indexed="8"/>
        <rFont val="宋体"/>
        <charset val="134"/>
      </rPr>
      <t>财政拨款</t>
    </r>
    <r>
      <rPr>
        <sz val="11"/>
        <color indexed="8"/>
        <rFont val="Tahoma"/>
        <family val="2"/>
      </rPr>
      <t xml:space="preserve">  (</t>
    </r>
    <r>
      <rPr>
        <sz val="11"/>
        <color indexed="8"/>
        <rFont val="宋体"/>
        <charset val="134"/>
      </rPr>
      <t>补助</t>
    </r>
    <r>
      <rPr>
        <sz val="11"/>
        <color indexed="8"/>
        <rFont val="Tahoma"/>
        <family val="2"/>
      </rPr>
      <t>)</t>
    </r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</si>
  <si>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</si>
  <si>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</si>
  <si>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</si>
  <si>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</si>
  <si>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</si>
  <si>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</si>
  <si>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</si>
  <si>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r>
      <rPr>
        <sz val="11"/>
        <color indexed="8"/>
        <rFont val="宋体"/>
        <charset val="134"/>
      </rPr>
      <t>其中</t>
    </r>
    <r>
      <rPr>
        <sz val="11"/>
        <color indexed="8"/>
        <rFont val="Tahoma"/>
        <family val="2"/>
      </rPr>
      <t>:</t>
    </r>
    <r>
      <rPr>
        <sz val="11"/>
        <color indexed="8"/>
        <rFont val="宋体"/>
        <charset val="134"/>
      </rPr>
      <t>经费拨款</t>
    </r>
  </si>
  <si>
    <t>**</t>
  </si>
  <si>
    <t>03</t>
  </si>
  <si>
    <t>01</t>
  </si>
  <si>
    <t>02</t>
  </si>
  <si>
    <t>2018年部门支出总表</t>
  </si>
  <si>
    <t>科目编码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</si>
  <si>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</si>
  <si>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</si>
  <si>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</si>
  <si>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</si>
  <si>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</si>
  <si>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</si>
  <si>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>2018年财政拨款收支总表</t>
  </si>
  <si>
    <t>收                  入</t>
  </si>
  <si>
    <t>支                  出</t>
  </si>
  <si>
    <t>项目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</si>
  <si>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</si>
  <si>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</si>
  <si>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</si>
  <si>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</si>
  <si>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</si>
  <si>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</si>
  <si>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</si>
  <si>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</si>
  <si>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</si>
  <si>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</si>
  <si>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</si>
  <si>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</si>
  <si>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</si>
  <si>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</si>
  <si>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二、上年结转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</si>
  <si>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</si>
  <si>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</si>
  <si>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</si>
  <si>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</si>
  <si>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</si>
  <si>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</si>
  <si>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</si>
  <si>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</si>
  <si>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</si>
  <si>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</si>
  <si>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二、结转下年</t>
  </si>
  <si>
    <t>收 入 总 计</t>
  </si>
  <si>
    <t>支 出 总 计</t>
  </si>
  <si>
    <t>2018年一般公共预算支出明细表</t>
  </si>
  <si>
    <t xml:space="preserve"> 功能科目</t>
  </si>
  <si>
    <t>2018年一般公共预算基本支出明细表</t>
  </si>
  <si>
    <t>单位:万元</t>
  </si>
  <si>
    <t>经济科目</t>
  </si>
  <si>
    <t>经济科目名称</t>
  </si>
  <si>
    <t>总计</t>
  </si>
  <si>
    <t>人员经费</t>
  </si>
  <si>
    <t>公用经费</t>
  </si>
  <si>
    <t>基本工资</t>
  </si>
  <si>
    <t>津贴补贴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</si>
  <si>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</si>
  <si>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</si>
  <si>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</si>
  <si>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</si>
  <si>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</si>
  <si>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</si>
  <si>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</si>
  <si>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</si>
  <si>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</si>
  <si>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</si>
  <si>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</si>
  <si>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</si>
  <si>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</si>
  <si>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</si>
  <si>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</si>
  <si>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</si>
  <si>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</si>
  <si>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</si>
  <si>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</si>
  <si>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</si>
  <si>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</si>
  <si>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</si>
  <si>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</si>
  <si>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</si>
  <si>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</si>
  <si>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</si>
  <si>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</si>
  <si>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</si>
  <si>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</si>
  <si>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</si>
  <si>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</si>
  <si>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</si>
  <si>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</si>
  <si>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</si>
  <si>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</si>
  <si>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</si>
  <si>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</si>
  <si>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抚恤金</t>
  </si>
  <si>
    <t>生活补助</t>
  </si>
  <si>
    <t>奖励金</t>
  </si>
  <si>
    <t>办公设备购置</t>
  </si>
  <si>
    <t>2018年政府性基金支出明细表</t>
  </si>
  <si>
    <t>2018年“三公”经费预算表</t>
  </si>
  <si>
    <t>部门名称</t>
  </si>
  <si>
    <t>三公经费预（决）算数（财政拨款）</t>
  </si>
  <si>
    <t>小计</t>
  </si>
  <si>
    <t>因公出国（境）费</t>
  </si>
  <si>
    <t>公务用车购置及运行费</t>
  </si>
  <si>
    <t>其中：公务用车购置</t>
  </si>
  <si>
    <t>其中：公务用车运行费</t>
  </si>
  <si>
    <t>2018年政府经济科目支出明细表</t>
  </si>
  <si>
    <t>政府经济科目</t>
  </si>
  <si>
    <t>政府经济科目名称</t>
  </si>
  <si>
    <t>501</t>
  </si>
  <si>
    <t>机关工资福利支出</t>
  </si>
  <si>
    <t xml:space="preserve">  501</t>
  </si>
  <si>
    <t>50101</t>
  </si>
  <si>
    <t xml:space="preserve">  工资奖金津补贴</t>
  </si>
  <si>
    <t>50102</t>
  </si>
  <si>
    <t xml:space="preserve">  社会保障缴费</t>
  </si>
  <si>
    <t>50103</t>
  </si>
  <si>
    <t xml:space="preserve">  住房公积金</t>
  </si>
  <si>
    <t>50199</t>
  </si>
  <si>
    <t xml:space="preserve">  其他工资福利支出</t>
  </si>
  <si>
    <t>502</t>
  </si>
  <si>
    <t>机关商品和服务支出</t>
  </si>
  <si>
    <t xml:space="preserve">  502</t>
  </si>
  <si>
    <t>50201</t>
  </si>
  <si>
    <t xml:space="preserve">  办公经费</t>
  </si>
  <si>
    <t>50202</t>
  </si>
  <si>
    <t xml:space="preserve">  会议费</t>
  </si>
  <si>
    <t>50203</t>
  </si>
  <si>
    <t xml:space="preserve">  培训费</t>
  </si>
  <si>
    <t>50205</t>
  </si>
  <si>
    <t xml:space="preserve">  委托业务费</t>
  </si>
  <si>
    <t>50206</t>
  </si>
  <si>
    <t xml:space="preserve">  公务接待费</t>
  </si>
  <si>
    <t>50207</t>
  </si>
  <si>
    <t xml:space="preserve">  因公出国（境）费用</t>
  </si>
  <si>
    <t>50208</t>
  </si>
  <si>
    <t xml:space="preserve">  公务用车运行维护费</t>
  </si>
  <si>
    <t>50209</t>
  </si>
  <si>
    <t xml:space="preserve">  维修（护）费</t>
  </si>
  <si>
    <t>50299</t>
  </si>
  <si>
    <t xml:space="preserve">  其他商品和服务支出</t>
  </si>
  <si>
    <t>503</t>
  </si>
  <si>
    <t>机关资本性支出（一）</t>
  </si>
  <si>
    <t xml:space="preserve">  503</t>
  </si>
  <si>
    <t>50306</t>
  </si>
  <si>
    <t xml:space="preserve">  设备购置</t>
  </si>
  <si>
    <t>505</t>
  </si>
  <si>
    <t>对事业单位经常性补助</t>
  </si>
  <si>
    <t xml:space="preserve">  505</t>
  </si>
  <si>
    <t>50501</t>
  </si>
  <si>
    <t xml:space="preserve">  工资福利支出</t>
  </si>
  <si>
    <t>50502</t>
  </si>
  <si>
    <t xml:space="preserve">  商品和服务支出</t>
  </si>
  <si>
    <t>506</t>
  </si>
  <si>
    <t>对事业单位资本性补助</t>
  </si>
  <si>
    <t xml:space="preserve">  506</t>
  </si>
  <si>
    <t>50601</t>
  </si>
  <si>
    <t xml:space="preserve">  资本性支出（一）</t>
  </si>
  <si>
    <t>50602</t>
  </si>
  <si>
    <t xml:space="preserve">  资本性支出（二）</t>
  </si>
  <si>
    <t>509</t>
  </si>
  <si>
    <t>对个人和家庭的补助</t>
  </si>
  <si>
    <t xml:space="preserve">  509</t>
  </si>
  <si>
    <t>50901</t>
  </si>
  <si>
    <t xml:space="preserve">  社会福利和救助</t>
  </si>
  <si>
    <t>50905</t>
  </si>
  <si>
    <t xml:space="preserve">  离退休费</t>
  </si>
  <si>
    <t>50999</t>
  </si>
  <si>
    <t xml:space="preserve">  其他对个人和家庭补助</t>
  </si>
  <si>
    <t>2018年部门经济科目支出明细表</t>
  </si>
  <si>
    <t>部门经济科目</t>
  </si>
  <si>
    <t>部门经济科目名称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</si>
  <si>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</si>
  <si>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</si>
  <si>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</si>
  <si>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</si>
  <si>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</si>
  <si>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</si>
  <si>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</si>
  <si>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</si>
  <si>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</si>
  <si>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</si>
  <si>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</si>
  <si>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医疗费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</si>
  <si>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</si>
  <si>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</si>
  <si>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</si>
  <si>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</si>
  <si>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</si>
  <si>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</si>
  <si>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</si>
  <si>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</si>
  <si>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</si>
  <si>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</si>
  <si>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</si>
  <si>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</si>
  <si>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</si>
  <si>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专用材料费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</si>
  <si>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</si>
  <si>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</si>
  <si>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</si>
  <si>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</si>
  <si>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税金及附加费用</t>
  </si>
  <si>
    <t xml:space="preserve">  离休费</t>
  </si>
  <si>
    <t xml:space="preserve">  退休费</t>
  </si>
  <si>
    <t xml:space="preserve">  抚恤金</t>
  </si>
  <si>
    <t xml:space="preserve">  生活补助</t>
  </si>
  <si>
    <t xml:space="preserve">  奖励金</t>
  </si>
  <si>
    <t xml:space="preserve">  其他对个人和家庭的补助支出</t>
  </si>
  <si>
    <t>资本性支出（基本建设）</t>
  </si>
  <si>
    <t xml:space="preserve">  办公设备购置</t>
  </si>
  <si>
    <t xml:space="preserve">  专用设备购置</t>
  </si>
  <si>
    <t>资本性支出</t>
  </si>
  <si>
    <t xml:space="preserve">  其他资本性支出</t>
  </si>
  <si>
    <t>本年预算</t>
    <phoneticPr fontId="7" type="noConversion"/>
  </si>
  <si>
    <t>编制单位：湖南湘江新区规划档案中心</t>
    <phoneticPr fontId="7" type="noConversion"/>
  </si>
  <si>
    <r>
      <t>2</t>
    </r>
    <r>
      <rPr>
        <sz val="11"/>
        <color indexed="8"/>
        <rFont val="宋体"/>
        <charset val="134"/>
      </rPr>
      <t>01</t>
    </r>
    <phoneticPr fontId="7" type="noConversion"/>
  </si>
  <si>
    <t xml:space="preserve">  行政运行</t>
  </si>
  <si>
    <t xml:space="preserve">  一般行政管理事务</t>
  </si>
  <si>
    <t>一般公共服务支出</t>
  </si>
  <si>
    <t>政府办公厅（室）及相关机构事务</t>
  </si>
  <si>
    <t>201</t>
  </si>
  <si>
    <t/>
  </si>
  <si>
    <t>201</t>
    <phoneticPr fontId="7" type="noConversion"/>
  </si>
  <si>
    <t>三、事业单位经营服务收入</t>
    <phoneticPr fontId="7" type="noConversion"/>
  </si>
  <si>
    <t>政府办公厅（室）及相关机构事务</t>
    <phoneticPr fontId="7" type="noConversion"/>
  </si>
  <si>
    <t>4、教育支出</t>
    <phoneticPr fontId="7" type="noConversion"/>
  </si>
  <si>
    <t>20、其他支出</t>
  </si>
  <si>
    <t>金额</t>
    <phoneticPr fontId="7" type="noConversion"/>
  </si>
  <si>
    <t>奖金</t>
    <phoneticPr fontId="7" type="noConversion"/>
  </si>
  <si>
    <t>合计</t>
    <phoneticPr fontId="7" type="noConversion"/>
  </si>
  <si>
    <t>编制单位：湖南湘江新区规划档案中心</t>
    <phoneticPr fontId="7" type="noConversion"/>
  </si>
  <si>
    <t>规划档案中心</t>
    <phoneticPr fontId="7" type="noConversion"/>
  </si>
  <si>
    <t>50307</t>
  </si>
  <si>
    <t>大型修缮</t>
    <phoneticPr fontId="7" type="noConversion"/>
  </si>
  <si>
    <t>七、上年结转</t>
    <phoneticPr fontId="7" type="noConversion"/>
  </si>
  <si>
    <r>
      <rPr>
        <sz val="11"/>
        <color indexed="8"/>
        <rFont val="宋体"/>
        <charset val="134"/>
      </rPr>
      <t>项</t>
    </r>
    <r>
      <rPr>
        <sz val="11"/>
        <color indexed="8"/>
        <rFont val="Tahoma"/>
        <family val="2"/>
      </rPr>
      <t xml:space="preserve">         </t>
    </r>
    <r>
      <rPr>
        <sz val="11"/>
        <color indexed="8"/>
        <rFont val="宋体"/>
        <charset val="134"/>
      </rPr>
      <t>目</t>
    </r>
    <phoneticPr fontId="7" type="noConversion"/>
  </si>
  <si>
    <t>项目支出绩效目标表</t>
  </si>
  <si>
    <t xml:space="preserve">单位名称：湖南湘江新区规划档案中心                                                   2018年度 </t>
    <phoneticPr fontId="7" type="noConversion"/>
  </si>
  <si>
    <t>单位代码</t>
  </si>
  <si>
    <t>单位（专项）名称</t>
  </si>
  <si>
    <t>专项性质</t>
  </si>
  <si>
    <t>资金总额</t>
  </si>
  <si>
    <t>资金投向</t>
    <phoneticPr fontId="7" type="noConversion"/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</si>
  <si>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</si>
  <si>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</si>
  <si>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</si>
  <si>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</si>
  <si>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</si>
  <si>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</si>
  <si>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市级支出</t>
    <phoneticPr fontId="7" type="noConversion"/>
  </si>
  <si>
    <t>对区县专项转移支付</t>
    <phoneticPr fontId="7" type="noConversion"/>
  </si>
  <si>
    <t>湖南湘江新区规划档案中心</t>
    <phoneticPr fontId="7" type="noConversion"/>
  </si>
  <si>
    <t>运营专项</t>
    <phoneticPr fontId="7" type="noConversion"/>
  </si>
  <si>
    <t>持续项目</t>
  </si>
  <si>
    <t xml:space="preserve">湖南湘江新区管理委员会机关经费财务管理暂行办法及审批流程
</t>
    <phoneticPr fontId="7" type="noConversion"/>
  </si>
  <si>
    <t>我中心负责展示湖南湘江新区建设成就和发展规划，集规划展示、宣传教育等多功能于一体，是展示湖南湘江新区形象的重要窗口</t>
    <phoneticPr fontId="7" type="noConversion"/>
  </si>
  <si>
    <t>充分展示新区建设的新气象、新成就。</t>
    <phoneticPr fontId="7" type="noConversion"/>
  </si>
  <si>
    <t>立足讲解接待，统筹规划布展：以政务商务团队接待为重点，兼顾群众参观，高效优质做好讲解接待工作；根据新区建设发展情况，及时更新布展内容。</t>
    <phoneticPr fontId="7" type="noConversion"/>
  </si>
  <si>
    <t>按月、季推行各项工作计划。</t>
  </si>
  <si>
    <t>严格执行国家财经法律法规和内部财务财产管理制度，控制和规范管理经费支出，增强经费预算刚性，提高资金使用效益。</t>
  </si>
  <si>
    <t>维修、维护专项</t>
    <phoneticPr fontId="7" type="noConversion"/>
  </si>
  <si>
    <t>《行政事业单位国有资产管理暂行办法》（财政部令第35号）等。</t>
  </si>
  <si>
    <t>维持中心正常运转，履行单位职责需要。</t>
    <phoneticPr fontId="7" type="noConversion"/>
  </si>
  <si>
    <t>维修、维护展馆的设施设备，保证多媒体系统、消防、空调、监控系统等运行稳定，整体维护室外园林绿化、停车场、外墙、室内天井景观及采光系统等，保持中心内、外部环境良好。</t>
    <phoneticPr fontId="7" type="noConversion"/>
  </si>
  <si>
    <t>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</si>
  <si>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</si>
  <si>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</si>
  <si>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</si>
  <si>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</si>
  <si>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</si>
  <si>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</si>
  <si>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</si>
  <si>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</si>
  <si>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</si>
  <si>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</si>
  <si>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</si>
  <si>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负责展示湖南湘江新区建设成就和发展规划，集规划展示、宣传教育等多功能于一体，是展示湖南湘江新区形象的重要窗口</t>
    <phoneticPr fontId="7" type="noConversion"/>
  </si>
  <si>
    <t>围绕规划展示和档案管理这两个核心职能，立足讲解接待，及时更新布展，充分展现湘江新区形象。</t>
    <phoneticPr fontId="7" type="noConversion"/>
  </si>
</sst>
</file>

<file path=xl/styles.xml><?xml version="1.0" encoding="utf-8"?>
<styleSheet xmlns="http://schemas.openxmlformats.org/spreadsheetml/2006/main">
  <numFmts count="8">
    <numFmt numFmtId="176" formatCode="#,##0.00_);[Red]\(#,##0.00\)"/>
    <numFmt numFmtId="177" formatCode="#,##0.00_ ;[Red]\-#,##0.00\ "/>
    <numFmt numFmtId="178" formatCode="0.00_);[Red]\(0.00\)"/>
    <numFmt numFmtId="179" formatCode="#,##0.00_ "/>
    <numFmt numFmtId="180" formatCode="#,##0.00_);\(#,##0.00\)"/>
    <numFmt numFmtId="181" formatCode="0.00_ "/>
    <numFmt numFmtId="182" formatCode="* #,##0.00;* \-#,##0.00;* &quot;&quot;??;@"/>
    <numFmt numFmtId="183" formatCode=";;"/>
  </numFmts>
  <fonts count="18">
    <font>
      <sz val="12"/>
      <name val="宋体"/>
      <charset val="134"/>
    </font>
    <font>
      <sz val="11"/>
      <color indexed="8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1"/>
      <color indexed="8"/>
      <name val="Tahoma"/>
      <family val="2"/>
    </font>
    <font>
      <b/>
      <sz val="24"/>
      <color indexed="8"/>
      <name val="宋体"/>
      <charset val="134"/>
    </font>
    <font>
      <b/>
      <sz val="26"/>
      <color indexed="8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2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7" fillId="0" borderId="0"/>
  </cellStyleXfs>
  <cellXfs count="16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16" applyAlignment="1">
      <alignment vertical="center" wrapText="1"/>
    </xf>
    <xf numFmtId="0" fontId="4" fillId="0" borderId="1" xfId="16" applyBorder="1" applyAlignment="1">
      <alignment horizontal="center" vertical="center" wrapText="1"/>
    </xf>
    <xf numFmtId="0" fontId="4" fillId="0" borderId="2" xfId="16" applyFont="1" applyBorder="1" applyAlignment="1">
      <alignment horizontal="center" vertical="center" wrapText="1"/>
    </xf>
    <xf numFmtId="0" fontId="8" fillId="0" borderId="0" xfId="9" applyFill="1" applyAlignment="1">
      <alignment vertical="center"/>
    </xf>
    <xf numFmtId="0" fontId="8" fillId="0" borderId="0" xfId="9" applyAlignment="1">
      <alignment vertical="center"/>
    </xf>
    <xf numFmtId="0" fontId="4" fillId="0" borderId="0" xfId="9" applyFont="1" applyAlignment="1">
      <alignment horizontal="right" vertical="center"/>
    </xf>
    <xf numFmtId="0" fontId="4" fillId="0" borderId="0" xfId="18" applyAlignment="1">
      <alignment vertical="center"/>
    </xf>
    <xf numFmtId="0" fontId="4" fillId="0" borderId="0" xfId="9" applyFont="1" applyFill="1" applyAlignment="1">
      <alignment vertical="center"/>
    </xf>
    <xf numFmtId="0" fontId="4" fillId="0" borderId="2" xfId="9" applyFont="1" applyBorder="1" applyAlignment="1">
      <alignment horizontal="center" vertical="center"/>
    </xf>
    <xf numFmtId="0" fontId="4" fillId="0" borderId="2" xfId="9" applyFont="1" applyFill="1" applyBorder="1" applyAlignment="1">
      <alignment vertical="center"/>
    </xf>
    <xf numFmtId="178" fontId="4" fillId="0" borderId="2" xfId="9" applyNumberFormat="1" applyFont="1" applyFill="1" applyBorder="1" applyAlignment="1">
      <alignment vertical="center"/>
    </xf>
    <xf numFmtId="178" fontId="4" fillId="0" borderId="2" xfId="9" applyNumberFormat="1" applyFont="1" applyFill="1" applyBorder="1" applyAlignment="1">
      <alignment vertical="center" wrapText="1"/>
    </xf>
    <xf numFmtId="0" fontId="4" fillId="0" borderId="0" xfId="18" applyFill="1" applyAlignment="1">
      <alignment vertical="center"/>
    </xf>
    <xf numFmtId="0" fontId="8" fillId="0" borderId="2" xfId="9" applyBorder="1" applyAlignment="1">
      <alignment vertical="center"/>
    </xf>
    <xf numFmtId="0" fontId="4" fillId="0" borderId="2" xfId="18" applyBorder="1" applyAlignment="1">
      <alignment vertical="center"/>
    </xf>
    <xf numFmtId="0" fontId="4" fillId="0" borderId="2" xfId="9" applyFont="1" applyFill="1" applyBorder="1" applyAlignment="1">
      <alignment horizontal="center" vertical="center"/>
    </xf>
    <xf numFmtId="0" fontId="8" fillId="0" borderId="0" xfId="10" applyFill="1" applyAlignment="1">
      <alignment vertical="center" wrapText="1"/>
    </xf>
    <xf numFmtId="0" fontId="8" fillId="0" borderId="0" xfId="10" applyAlignment="1">
      <alignment vertical="center" wrapText="1"/>
    </xf>
    <xf numFmtId="0" fontId="4" fillId="0" borderId="0" xfId="10" applyFont="1" applyAlignment="1">
      <alignment vertical="center" wrapText="1"/>
    </xf>
    <xf numFmtId="0" fontId="4" fillId="0" borderId="0" xfId="15" applyAlignment="1">
      <alignment vertical="center" wrapText="1"/>
    </xf>
    <xf numFmtId="0" fontId="4" fillId="0" borderId="2" xfId="10" applyFont="1" applyBorder="1" applyAlignment="1">
      <alignment horizontal="center" vertical="center" wrapText="1"/>
    </xf>
    <xf numFmtId="0" fontId="8" fillId="0" borderId="2" xfId="10" applyBorder="1" applyAlignment="1">
      <alignment vertical="center" wrapText="1"/>
    </xf>
    <xf numFmtId="0" fontId="8" fillId="0" borderId="2" xfId="10" applyFont="1" applyBorder="1" applyAlignment="1">
      <alignment horizontal="center" vertical="center" wrapText="1"/>
    </xf>
    <xf numFmtId="0" fontId="8" fillId="0" borderId="2" xfId="10" applyBorder="1" applyAlignment="1">
      <alignment horizontal="center" vertical="center" wrapText="1"/>
    </xf>
    <xf numFmtId="49" fontId="4" fillId="0" borderId="2" xfId="10" applyNumberFormat="1" applyFont="1" applyFill="1" applyBorder="1" applyAlignment="1">
      <alignment horizontal="center" vertical="center" wrapText="1"/>
    </xf>
    <xf numFmtId="0" fontId="4" fillId="0" borderId="2" xfId="10" applyNumberFormat="1" applyFont="1" applyFill="1" applyBorder="1" applyAlignment="1">
      <alignment horizontal="center" vertical="center" wrapText="1"/>
    </xf>
    <xf numFmtId="4" fontId="4" fillId="0" borderId="2" xfId="10" applyNumberFormat="1" applyFont="1" applyFill="1" applyBorder="1" applyAlignment="1">
      <alignment horizontal="right" vertical="center" wrapText="1"/>
    </xf>
    <xf numFmtId="0" fontId="4" fillId="0" borderId="0" xfId="15" applyFill="1" applyAlignment="1">
      <alignment vertical="center" wrapText="1"/>
    </xf>
    <xf numFmtId="0" fontId="3" fillId="0" borderId="0" xfId="19" applyFont="1" applyFill="1" applyAlignment="1">
      <alignment vertical="center" wrapText="1"/>
    </xf>
    <xf numFmtId="0" fontId="3" fillId="3" borderId="0" xfId="2" applyNumberFormat="1" applyFont="1" applyFill="1" applyAlignment="1">
      <alignment horizontal="center" vertical="center" wrapText="1"/>
    </xf>
    <xf numFmtId="0" fontId="3" fillId="3" borderId="0" xfId="2" applyNumberFormat="1" applyFont="1" applyFill="1" applyAlignment="1">
      <alignment horizontal="left" vertical="center" wrapText="1"/>
    </xf>
    <xf numFmtId="0" fontId="3" fillId="3" borderId="0" xfId="2" applyNumberFormat="1" applyFont="1" applyFill="1" applyAlignment="1">
      <alignment horizontal="right" vertical="center" wrapText="1"/>
    </xf>
    <xf numFmtId="182" fontId="3" fillId="3" borderId="0" xfId="2" applyNumberFormat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" borderId="0" xfId="2" applyNumberFormat="1" applyFont="1" applyFill="1" applyAlignment="1" applyProtection="1">
      <alignment horizontal="centerContinuous" vertical="center" wrapText="1"/>
    </xf>
    <xf numFmtId="0" fontId="4" fillId="0" borderId="0" xfId="16" applyAlignment="1">
      <alignment horizontal="right" vertical="center" wrapText="1"/>
    </xf>
    <xf numFmtId="176" fontId="4" fillId="0" borderId="1" xfId="16" applyNumberFormat="1" applyFill="1" applyBorder="1" applyAlignment="1">
      <alignment horizontal="right" vertical="center" wrapText="1"/>
    </xf>
    <xf numFmtId="4" fontId="4" fillId="0" borderId="2" xfId="16" applyNumberFormat="1" applyFill="1" applyBorder="1" applyAlignment="1">
      <alignment horizontal="right" vertical="center" wrapText="1"/>
    </xf>
    <xf numFmtId="0" fontId="4" fillId="0" borderId="0" xfId="16" applyFill="1" applyAlignment="1">
      <alignment vertical="center" wrapText="1"/>
    </xf>
    <xf numFmtId="0" fontId="14" fillId="3" borderId="0" xfId="2" applyNumberFormat="1" applyFont="1" applyFill="1" applyAlignment="1">
      <alignment vertical="center" wrapText="1"/>
    </xf>
    <xf numFmtId="0" fontId="14" fillId="3" borderId="0" xfId="2" applyNumberFormat="1" applyFont="1" applyFill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4" fillId="0" borderId="2" xfId="2" applyNumberFormat="1" applyFont="1" applyFill="1" applyBorder="1" applyAlignment="1">
      <alignment horizontal="centerContinuous" vertical="center" wrapText="1"/>
    </xf>
    <xf numFmtId="0" fontId="14" fillId="0" borderId="2" xfId="2" applyNumberFormat="1" applyFont="1" applyFill="1" applyBorder="1" applyAlignment="1">
      <alignment horizontal="center" vertical="center" wrapText="1"/>
    </xf>
    <xf numFmtId="0" fontId="14" fillId="0" borderId="3" xfId="2" applyNumberFormat="1" applyFont="1" applyFill="1" applyBorder="1" applyAlignment="1">
      <alignment horizontal="center" vertical="center" wrapText="1"/>
    </xf>
    <xf numFmtId="49" fontId="14" fillId="0" borderId="4" xfId="26" applyNumberFormat="1" applyFont="1" applyFill="1" applyBorder="1" applyAlignment="1" applyProtection="1">
      <alignment horizontal="center" vertical="center" wrapText="1"/>
    </xf>
    <xf numFmtId="0" fontId="14" fillId="0" borderId="4" xfId="26" applyNumberFormat="1" applyFont="1" applyFill="1" applyBorder="1" applyAlignment="1" applyProtection="1">
      <alignment horizontal="left" vertical="center" wrapText="1"/>
    </xf>
    <xf numFmtId="4" fontId="14" fillId="0" borderId="2" xfId="2" applyNumberFormat="1" applyFont="1" applyFill="1" applyBorder="1" applyAlignment="1" applyProtection="1">
      <alignment horizontal="right" vertical="center" wrapText="1"/>
    </xf>
    <xf numFmtId="4" fontId="14" fillId="0" borderId="4" xfId="19" applyNumberFormat="1" applyFont="1" applyFill="1" applyBorder="1" applyAlignment="1" applyProtection="1">
      <alignment horizontal="right" vertical="center" wrapText="1"/>
    </xf>
    <xf numFmtId="4" fontId="14" fillId="0" borderId="2" xfId="26" applyNumberFormat="1" applyFont="1" applyFill="1" applyBorder="1" applyAlignment="1" applyProtection="1">
      <alignment horizontal="right" vertical="center" wrapText="1"/>
    </xf>
    <xf numFmtId="0" fontId="14" fillId="0" borderId="0" xfId="0" applyFont="1" applyFill="1" applyAlignment="1">
      <alignment vertical="center" wrapText="1"/>
    </xf>
    <xf numFmtId="179" fontId="14" fillId="0" borderId="2" xfId="0" applyNumberFormat="1" applyFont="1" applyBorder="1" applyAlignment="1">
      <alignment vertical="center" wrapText="1"/>
    </xf>
    <xf numFmtId="4" fontId="14" fillId="0" borderId="5" xfId="2" applyNumberFormat="1" applyFont="1" applyFill="1" applyBorder="1" applyAlignment="1" applyProtection="1">
      <alignment horizontal="right" vertical="center" wrapText="1"/>
    </xf>
    <xf numFmtId="4" fontId="14" fillId="0" borderId="2" xfId="0" applyNumberFormat="1" applyFont="1" applyBorder="1" applyAlignment="1">
      <alignment vertical="center" wrapText="1"/>
    </xf>
    <xf numFmtId="0" fontId="14" fillId="0" borderId="0" xfId="17" applyFont="1" applyAlignment="1">
      <alignment vertical="center" wrapText="1"/>
    </xf>
    <xf numFmtId="0" fontId="14" fillId="0" borderId="2" xfId="17" applyFont="1" applyBorder="1" applyAlignment="1">
      <alignment vertical="center" wrapText="1"/>
    </xf>
    <xf numFmtId="0" fontId="14" fillId="0" borderId="2" xfId="17" applyFont="1" applyFill="1" applyBorder="1" applyAlignment="1">
      <alignment vertical="center" wrapText="1"/>
    </xf>
    <xf numFmtId="177" fontId="14" fillId="0" borderId="2" xfId="17" applyNumberFormat="1" applyFont="1" applyFill="1" applyBorder="1" applyAlignment="1">
      <alignment vertical="center" wrapText="1"/>
    </xf>
    <xf numFmtId="178" fontId="14" fillId="0" borderId="2" xfId="17" applyNumberFormat="1" applyFont="1" applyFill="1" applyBorder="1" applyAlignment="1">
      <alignment vertical="center" wrapText="1"/>
    </xf>
    <xf numFmtId="179" fontId="14" fillId="0" borderId="2" xfId="17" applyNumberFormat="1" applyFont="1" applyFill="1" applyBorder="1" applyAlignment="1">
      <alignment vertical="center" wrapText="1"/>
    </xf>
    <xf numFmtId="178" fontId="14" fillId="0" borderId="2" xfId="17" applyNumberFormat="1" applyFont="1" applyBorder="1" applyAlignment="1">
      <alignment vertical="center" wrapText="1"/>
    </xf>
    <xf numFmtId="0" fontId="14" fillId="0" borderId="2" xfId="17" applyFont="1" applyBorder="1" applyAlignment="1">
      <alignment horizontal="center" vertical="center" wrapText="1"/>
    </xf>
    <xf numFmtId="49" fontId="14" fillId="0" borderId="2" xfId="17" applyNumberFormat="1" applyFont="1" applyFill="1" applyBorder="1" applyAlignment="1">
      <alignment vertical="center" wrapText="1"/>
    </xf>
    <xf numFmtId="181" fontId="14" fillId="0" borderId="2" xfId="17" applyNumberFormat="1" applyFont="1" applyFill="1" applyBorder="1" applyAlignment="1">
      <alignment horizontal="right" vertical="center" wrapText="1"/>
    </xf>
    <xf numFmtId="49" fontId="14" fillId="0" borderId="0" xfId="0" applyNumberFormat="1" applyFont="1" applyFill="1" applyAlignment="1">
      <alignment vertical="center" wrapText="1"/>
    </xf>
    <xf numFmtId="49" fontId="14" fillId="0" borderId="2" xfId="17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179" fontId="14" fillId="0" borderId="2" xfId="0" applyNumberFormat="1" applyFont="1" applyFill="1" applyBorder="1" applyAlignment="1">
      <alignment horizontal="right" vertical="center" wrapText="1"/>
    </xf>
    <xf numFmtId="180" fontId="14" fillId="0" borderId="2" xfId="0" applyNumberFormat="1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179" fontId="15" fillId="0" borderId="2" xfId="0" applyNumberFormat="1" applyFont="1" applyBorder="1" applyAlignment="1">
      <alignment horizontal="right" vertical="center" wrapText="1"/>
    </xf>
    <xf numFmtId="0" fontId="14" fillId="0" borderId="0" xfId="17" applyFont="1" applyFill="1">
      <alignment vertical="center"/>
    </xf>
    <xf numFmtId="0" fontId="14" fillId="0" borderId="0" xfId="17" applyFont="1">
      <alignment vertical="center"/>
    </xf>
    <xf numFmtId="0" fontId="14" fillId="0" borderId="0" xfId="17" applyFont="1" applyAlignment="1">
      <alignment horizontal="right" vertical="center"/>
    </xf>
    <xf numFmtId="0" fontId="14" fillId="0" borderId="0" xfId="0" applyFont="1">
      <alignment vertical="center"/>
    </xf>
    <xf numFmtId="0" fontId="14" fillId="0" borderId="2" xfId="17" applyFont="1" applyBorder="1" applyAlignment="1">
      <alignment horizontal="center" vertical="center"/>
    </xf>
    <xf numFmtId="0" fontId="14" fillId="0" borderId="2" xfId="17" applyFont="1" applyBorder="1">
      <alignment vertical="center"/>
    </xf>
    <xf numFmtId="49" fontId="14" fillId="0" borderId="2" xfId="0" applyNumberFormat="1" applyFont="1" applyFill="1" applyBorder="1">
      <alignment vertical="center"/>
    </xf>
    <xf numFmtId="0" fontId="14" fillId="0" borderId="2" xfId="0" applyNumberFormat="1" applyFont="1" applyFill="1" applyBorder="1" applyAlignment="1">
      <alignment vertical="center" wrapText="1"/>
    </xf>
    <xf numFmtId="178" fontId="14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>
      <alignment vertical="center"/>
    </xf>
    <xf numFmtId="0" fontId="4" fillId="0" borderId="2" xfId="16" applyNumberFormat="1" applyFill="1" applyBorder="1" applyAlignment="1">
      <alignment horizontal="center" vertical="center" wrapText="1"/>
    </xf>
    <xf numFmtId="0" fontId="4" fillId="0" borderId="2" xfId="16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NumberFormat="1" applyFont="1" applyFill="1" applyBorder="1" applyAlignment="1">
      <alignment horizontal="left" vertical="center" wrapText="1"/>
    </xf>
    <xf numFmtId="0" fontId="14" fillId="0" borderId="7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left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right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Alignment="1" applyProtection="1">
      <alignment vertical="center"/>
    </xf>
    <xf numFmtId="0" fontId="16" fillId="3" borderId="0" xfId="0" applyNumberFormat="1" applyFont="1" applyFill="1" applyAlignment="1" applyProtection="1">
      <alignment horizontal="right" vertical="center"/>
    </xf>
    <xf numFmtId="0" fontId="16" fillId="0" borderId="0" xfId="0" applyNumberFormat="1" applyFont="1" applyFill="1" applyAlignment="1" applyProtection="1">
      <alignment horizontal="right" vertical="center"/>
    </xf>
    <xf numFmtId="0" fontId="0" fillId="0" borderId="0" xfId="0" applyFill="1">
      <alignment vertical="center"/>
    </xf>
    <xf numFmtId="0" fontId="13" fillId="0" borderId="0" xfId="0" applyFont="1">
      <alignment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Fill="1">
      <alignment vertical="center"/>
    </xf>
    <xf numFmtId="0" fontId="16" fillId="0" borderId="0" xfId="0" applyFont="1">
      <alignment vertical="center"/>
    </xf>
    <xf numFmtId="183" fontId="3" fillId="0" borderId="2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0" xfId="9" applyFont="1" applyAlignment="1">
      <alignment horizontal="center" vertical="center"/>
    </xf>
    <xf numFmtId="0" fontId="4" fillId="0" borderId="2" xfId="9" applyFont="1" applyBorder="1" applyAlignment="1">
      <alignment horizontal="center" vertical="center"/>
    </xf>
    <xf numFmtId="0" fontId="9" fillId="0" borderId="0" xfId="10" applyFont="1" applyAlignment="1">
      <alignment horizontal="center" vertical="center" wrapText="1"/>
    </xf>
    <xf numFmtId="0" fontId="4" fillId="0" borderId="4" xfId="10" applyFont="1" applyBorder="1" applyAlignment="1">
      <alignment horizontal="center" vertical="center" wrapText="1"/>
    </xf>
    <xf numFmtId="0" fontId="4" fillId="0" borderId="10" xfId="10" applyFont="1" applyBorder="1" applyAlignment="1">
      <alignment horizontal="center" vertical="center" wrapText="1"/>
    </xf>
    <xf numFmtId="0" fontId="4" fillId="0" borderId="6" xfId="10" applyFont="1" applyFill="1" applyBorder="1" applyAlignment="1">
      <alignment horizontal="left" vertical="center" wrapText="1"/>
    </xf>
    <xf numFmtId="0" fontId="14" fillId="0" borderId="6" xfId="19" applyFont="1" applyFill="1" applyBorder="1" applyAlignment="1">
      <alignment horizontal="left" vertical="center" wrapText="1"/>
    </xf>
    <xf numFmtId="0" fontId="14" fillId="0" borderId="2" xfId="2" applyNumberFormat="1" applyFont="1" applyFill="1" applyBorder="1" applyAlignment="1" applyProtection="1">
      <alignment horizontal="center" vertical="center" wrapText="1"/>
    </xf>
    <xf numFmtId="0" fontId="14" fillId="0" borderId="3" xfId="2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Alignment="1" applyProtection="1">
      <alignment horizontal="center" vertical="center" wrapText="1"/>
    </xf>
    <xf numFmtId="0" fontId="14" fillId="0" borderId="6" xfId="17" applyFont="1" applyFill="1" applyBorder="1" applyAlignment="1">
      <alignment horizontal="left" vertical="center" wrapText="1"/>
    </xf>
    <xf numFmtId="0" fontId="14" fillId="0" borderId="4" xfId="17" applyFont="1" applyBorder="1" applyAlignment="1">
      <alignment horizontal="center" vertical="center" wrapText="1"/>
    </xf>
    <xf numFmtId="0" fontId="14" fillId="0" borderId="5" xfId="17" applyFont="1" applyBorder="1" applyAlignment="1">
      <alignment horizontal="center" vertical="center" wrapText="1"/>
    </xf>
    <xf numFmtId="0" fontId="14" fillId="0" borderId="10" xfId="17" applyFont="1" applyBorder="1" applyAlignment="1">
      <alignment horizontal="center" vertical="center" wrapText="1"/>
    </xf>
    <xf numFmtId="0" fontId="14" fillId="0" borderId="3" xfId="17" applyFont="1" applyBorder="1" applyAlignment="1">
      <alignment horizontal="center" vertical="center" wrapText="1"/>
    </xf>
    <xf numFmtId="0" fontId="14" fillId="0" borderId="11" xfId="17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6" fillId="0" borderId="0" xfId="1" applyNumberFormat="1" applyFont="1" applyFill="1" applyAlignment="1" applyProtection="1">
      <alignment horizontal="center" vertical="center"/>
    </xf>
    <xf numFmtId="0" fontId="14" fillId="0" borderId="4" xfId="17" applyFont="1" applyBorder="1" applyAlignment="1">
      <alignment horizontal="center" vertical="center"/>
    </xf>
    <xf numFmtId="0" fontId="14" fillId="0" borderId="5" xfId="17" applyFont="1" applyBorder="1" applyAlignment="1">
      <alignment horizontal="center" vertical="center"/>
    </xf>
    <xf numFmtId="0" fontId="14" fillId="0" borderId="10" xfId="17" applyFont="1" applyBorder="1" applyAlignment="1">
      <alignment horizontal="center" vertical="center"/>
    </xf>
    <xf numFmtId="0" fontId="5" fillId="0" borderId="0" xfId="16" applyFont="1" applyAlignment="1">
      <alignment horizontal="center" vertical="center" wrapText="1"/>
    </xf>
    <xf numFmtId="0" fontId="4" fillId="0" borderId="4" xfId="16" applyBorder="1" applyAlignment="1">
      <alignment horizontal="center" vertical="center" wrapText="1"/>
    </xf>
    <xf numFmtId="0" fontId="4" fillId="0" borderId="5" xfId="16" applyBorder="1" applyAlignment="1">
      <alignment horizontal="center" vertical="center" wrapText="1"/>
    </xf>
    <xf numFmtId="0" fontId="4" fillId="0" borderId="10" xfId="16" applyBorder="1" applyAlignment="1">
      <alignment horizontal="center" vertical="center" wrapText="1"/>
    </xf>
    <xf numFmtId="0" fontId="4" fillId="0" borderId="3" xfId="16" applyBorder="1" applyAlignment="1">
      <alignment horizontal="center" vertical="center" wrapText="1"/>
    </xf>
    <xf numFmtId="0" fontId="4" fillId="0" borderId="11" xfId="16" applyBorder="1" applyAlignment="1">
      <alignment horizontal="center" vertical="center" wrapText="1"/>
    </xf>
    <xf numFmtId="0" fontId="4" fillId="0" borderId="6" xfId="16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Alignment="1" applyProtection="1">
      <alignment horizontal="center"/>
    </xf>
    <xf numFmtId="0" fontId="16" fillId="0" borderId="0" xfId="0" applyNumberFormat="1" applyFont="1" applyFill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</cellXfs>
  <cellStyles count="27">
    <cellStyle name="百分比_2016年部门预算公开表" xfId="1"/>
    <cellStyle name="百分比_支出预算表" xfId="2"/>
    <cellStyle name="差_财政拨款的复制" xfId="3"/>
    <cellStyle name="差_三公经费" xfId="4"/>
    <cellStyle name="差_一般公共预算基本支出表" xfId="5"/>
    <cellStyle name="差_一般公共预算支出表" xfId="6"/>
    <cellStyle name="差_政府性基金支出表" xfId="7"/>
    <cellStyle name="差_支出预算表" xfId="8"/>
    <cellStyle name="常规" xfId="0" builtinId="0"/>
    <cellStyle name="常规 2" xfId="9"/>
    <cellStyle name="常规 3" xfId="10"/>
    <cellStyle name="常规 4" xfId="11"/>
    <cellStyle name="常规 5" xfId="12"/>
    <cellStyle name="常规 6" xfId="13"/>
    <cellStyle name="常规 7" xfId="14"/>
    <cellStyle name="常规_0FC086965F2142FF95430BAE743F1BC4" xfId="15"/>
    <cellStyle name="常规_1F59F72B0FCD4A599CBC4EF4D41195FC" xfId="16"/>
    <cellStyle name="常规_2016年部门预算公开表" xfId="17"/>
    <cellStyle name="常规_A982AE682E654936BAA7EB35FB08198E" xfId="18"/>
    <cellStyle name="常规_支出预算表" xfId="19"/>
    <cellStyle name="好_财政拨款的复制" xfId="20"/>
    <cellStyle name="好_三公经费" xfId="21"/>
    <cellStyle name="好_一般公共预算基本支出表" xfId="22"/>
    <cellStyle name="好_一般公共预算支出表" xfId="23"/>
    <cellStyle name="好_政府性基金支出表" xfId="24"/>
    <cellStyle name="好_支出预算表" xfId="25"/>
    <cellStyle name="千位分隔[0]_支出预算表" xfId="26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showGridLines="0" showZeros="0" workbookViewId="0">
      <selection activeCell="C16" sqref="C16"/>
    </sheetView>
  </sheetViews>
  <sheetFormatPr defaultRowHeight="13.5"/>
  <cols>
    <col min="1" max="1" width="31.625" style="8" customWidth="1"/>
    <col min="2" max="2" width="20.5" style="8" customWidth="1"/>
    <col min="3" max="3" width="31.625" style="8" customWidth="1"/>
    <col min="4" max="4" width="20.5" style="8" customWidth="1"/>
    <col min="5" max="16384" width="9" style="8"/>
  </cols>
  <sheetData>
    <row r="1" spans="1:4" ht="14.25" customHeight="1">
      <c r="A1" s="5"/>
      <c r="B1" s="6"/>
      <c r="C1" s="6"/>
      <c r="D1" s="7"/>
    </row>
    <row r="2" spans="1:4" ht="35.25" customHeight="1">
      <c r="A2" s="119" t="s">
        <v>0</v>
      </c>
      <c r="B2" s="119"/>
      <c r="C2" s="119"/>
      <c r="D2" s="119"/>
    </row>
    <row r="3" spans="1:4" ht="21.75" customHeight="1">
      <c r="A3" s="9" t="s">
        <v>252</v>
      </c>
      <c r="B3" s="6"/>
      <c r="C3" s="6"/>
      <c r="D3" s="7" t="s">
        <v>1</v>
      </c>
    </row>
    <row r="4" spans="1:4" ht="26.25" customHeight="1">
      <c r="A4" s="120" t="s">
        <v>2</v>
      </c>
      <c r="B4" s="120"/>
      <c r="C4" s="120" t="s">
        <v>3</v>
      </c>
      <c r="D4" s="120"/>
    </row>
    <row r="5" spans="1:4" ht="26.25" customHeight="1">
      <c r="A5" s="10" t="s">
        <v>273</v>
      </c>
      <c r="B5" s="10" t="s">
        <v>5</v>
      </c>
      <c r="C5" s="10" t="s">
        <v>4</v>
      </c>
      <c r="D5" s="10" t="s">
        <v>251</v>
      </c>
    </row>
    <row r="6" spans="1:4" s="14" customFormat="1" ht="26.25" customHeight="1">
      <c r="A6" s="11" t="s">
        <v>6</v>
      </c>
      <c r="B6" s="12">
        <v>620</v>
      </c>
      <c r="C6" s="11" t="s">
        <v>7</v>
      </c>
      <c r="D6" s="13">
        <v>95</v>
      </c>
    </row>
    <row r="7" spans="1:4" s="14" customFormat="1" ht="26.25" customHeight="1">
      <c r="A7" s="11" t="s">
        <v>8</v>
      </c>
      <c r="B7" s="12">
        <v>0</v>
      </c>
      <c r="C7" s="11" t="s">
        <v>9</v>
      </c>
      <c r="D7" s="13">
        <v>525</v>
      </c>
    </row>
    <row r="8" spans="1:4" s="14" customFormat="1" ht="26.25" customHeight="1">
      <c r="A8" s="11" t="s">
        <v>261</v>
      </c>
      <c r="B8" s="12">
        <v>0</v>
      </c>
      <c r="C8" s="11" t="s">
        <v>10</v>
      </c>
      <c r="D8" s="13"/>
    </row>
    <row r="9" spans="1:4" s="14" customFormat="1" ht="26.25" customHeight="1">
      <c r="A9" s="11" t="s">
        <v>11</v>
      </c>
      <c r="B9" s="12">
        <v>0</v>
      </c>
      <c r="C9" s="11" t="s">
        <v>12</v>
      </c>
      <c r="D9" s="13"/>
    </row>
    <row r="10" spans="1:4" s="14" customFormat="1" ht="26.25" customHeight="1">
      <c r="A10" s="11" t="s">
        <v>13</v>
      </c>
      <c r="B10" s="12">
        <v>0</v>
      </c>
      <c r="C10" s="11" t="s">
        <v>14</v>
      </c>
      <c r="D10" s="13"/>
    </row>
    <row r="11" spans="1:4" ht="26.25" customHeight="1">
      <c r="A11" s="15"/>
      <c r="B11" s="12"/>
      <c r="C11" s="16"/>
      <c r="D11" s="13"/>
    </row>
    <row r="12" spans="1:4" s="14" customFormat="1" ht="26.25" customHeight="1">
      <c r="A12" s="17" t="s">
        <v>15</v>
      </c>
      <c r="B12" s="12">
        <f>B6</f>
        <v>620</v>
      </c>
      <c r="C12" s="17" t="s">
        <v>16</v>
      </c>
      <c r="D12" s="13">
        <f>SUM(D6:D11)</f>
        <v>620</v>
      </c>
    </row>
    <row r="13" spans="1:4" s="14" customFormat="1" ht="26.25" customHeight="1">
      <c r="A13" s="11" t="s">
        <v>17</v>
      </c>
      <c r="B13" s="12">
        <v>0</v>
      </c>
      <c r="C13" s="11" t="s">
        <v>18</v>
      </c>
      <c r="D13" s="13"/>
    </row>
    <row r="14" spans="1:4" s="14" customFormat="1" ht="26.25" customHeight="1">
      <c r="A14" s="11" t="s">
        <v>272</v>
      </c>
      <c r="B14" s="12">
        <v>723.60720100000003</v>
      </c>
      <c r="C14" s="11" t="s">
        <v>19</v>
      </c>
      <c r="D14" s="13">
        <v>723.60720100000003</v>
      </c>
    </row>
    <row r="15" spans="1:4" ht="26.25" customHeight="1">
      <c r="A15" s="16"/>
      <c r="B15" s="12"/>
      <c r="C15" s="16"/>
      <c r="D15" s="13"/>
    </row>
    <row r="16" spans="1:4" s="14" customFormat="1" ht="26.25" customHeight="1">
      <c r="A16" s="17" t="s">
        <v>20</v>
      </c>
      <c r="B16" s="12">
        <f>B12+B14</f>
        <v>1343.607201</v>
      </c>
      <c r="C16" s="11" t="s">
        <v>21</v>
      </c>
      <c r="D16" s="13">
        <f>D12+D14</f>
        <v>1343.607201</v>
      </c>
    </row>
  </sheetData>
  <sheetProtection formatCells="0" formatColumns="0" formatRows="0"/>
  <mergeCells count="3">
    <mergeCell ref="A2:D2"/>
    <mergeCell ref="A4:B4"/>
    <mergeCell ref="C4:D4"/>
  </mergeCells>
  <phoneticPr fontId="7" type="noConversion"/>
  <printOptions horizontalCentered="1"/>
  <pageMargins left="0.70902777777777803" right="0.70902777777777803" top="0.75" bottom="0.75" header="0.30902777777777801" footer="0.30902777777777801"/>
  <pageSetup paperSize="9" scale="80" orientation="landscape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141"/>
  <sheetViews>
    <sheetView showGridLines="0" showZeros="0" topLeftCell="A28" workbookViewId="0">
      <selection activeCell="C31" sqref="C31"/>
    </sheetView>
  </sheetViews>
  <sheetFormatPr defaultColWidth="9" defaultRowHeight="14.25"/>
  <cols>
    <col min="1" max="1" width="12.375" customWidth="1"/>
    <col min="2" max="2" width="32" customWidth="1"/>
    <col min="3" max="3" width="17.625" customWidth="1"/>
    <col min="4" max="4" width="13.125" customWidth="1"/>
  </cols>
  <sheetData>
    <row r="2" spans="1:3" ht="25.5">
      <c r="A2" s="1" t="s">
        <v>206</v>
      </c>
      <c r="B2" s="1"/>
      <c r="C2" s="1"/>
    </row>
    <row r="3" spans="1:3" s="79" customFormat="1" ht="18" customHeight="1">
      <c r="A3" s="85" t="s">
        <v>252</v>
      </c>
      <c r="C3" s="88" t="s">
        <v>23</v>
      </c>
    </row>
    <row r="4" spans="1:3" s="79" customFormat="1" ht="18" customHeight="1">
      <c r="A4" s="152" t="s">
        <v>207</v>
      </c>
      <c r="B4" s="151" t="s">
        <v>208</v>
      </c>
      <c r="C4" s="152" t="s">
        <v>88</v>
      </c>
    </row>
    <row r="5" spans="1:3" s="79" customFormat="1" ht="18" customHeight="1">
      <c r="A5" s="153"/>
      <c r="B5" s="151"/>
      <c r="C5" s="153"/>
    </row>
    <row r="6" spans="1:3" s="79" customFormat="1" ht="18" customHeight="1">
      <c r="A6" s="89" t="s">
        <v>38</v>
      </c>
      <c r="B6" s="89" t="s">
        <v>38</v>
      </c>
      <c r="C6" s="89">
        <v>1</v>
      </c>
    </row>
    <row r="7" spans="1:3" s="85" customFormat="1" ht="18" customHeight="1">
      <c r="A7" s="93"/>
      <c r="B7" s="94" t="s">
        <v>28</v>
      </c>
      <c r="C7" s="95">
        <f>C8+C22+C48+C55+C58</f>
        <v>620</v>
      </c>
    </row>
    <row r="8" spans="1:3" s="79" customFormat="1" ht="18" customHeight="1">
      <c r="A8" s="93">
        <v>301</v>
      </c>
      <c r="B8" s="94" t="s">
        <v>209</v>
      </c>
      <c r="C8" s="95">
        <f>C9+C10+C11+C12+C13+C14+C15+C16+C17+C18+C19+C20+C21</f>
        <v>191</v>
      </c>
    </row>
    <row r="9" spans="1:3" s="79" customFormat="1" ht="18" customHeight="1">
      <c r="A9" s="90">
        <v>30101</v>
      </c>
      <c r="B9" s="91" t="s">
        <v>210</v>
      </c>
      <c r="C9" s="92">
        <v>15</v>
      </c>
    </row>
    <row r="10" spans="1:3" s="79" customFormat="1" ht="18" customHeight="1">
      <c r="A10" s="90">
        <v>30102</v>
      </c>
      <c r="B10" s="91" t="s">
        <v>211</v>
      </c>
      <c r="C10" s="92">
        <v>77</v>
      </c>
    </row>
    <row r="11" spans="1:3" s="79" customFormat="1" ht="18" customHeight="1">
      <c r="A11" s="90">
        <v>30103</v>
      </c>
      <c r="B11" s="91" t="s">
        <v>212</v>
      </c>
      <c r="C11" s="92">
        <v>59</v>
      </c>
    </row>
    <row r="12" spans="1:3" s="79" customFormat="1" ht="18" customHeight="1">
      <c r="A12" s="90">
        <v>30106</v>
      </c>
      <c r="B12" s="91" t="s">
        <v>213</v>
      </c>
      <c r="C12" s="92">
        <v>3</v>
      </c>
    </row>
    <row r="13" spans="1:3" s="79" customFormat="1" ht="18" customHeight="1">
      <c r="A13" s="90">
        <v>30107</v>
      </c>
      <c r="B13" s="91" t="s">
        <v>214</v>
      </c>
      <c r="C13" s="92">
        <v>16</v>
      </c>
    </row>
    <row r="14" spans="1:3" s="79" customFormat="1" ht="18" customHeight="1">
      <c r="A14" s="90">
        <v>30108</v>
      </c>
      <c r="B14" s="91" t="s">
        <v>215</v>
      </c>
      <c r="C14" s="92"/>
    </row>
    <row r="15" spans="1:3" s="79" customFormat="1" ht="18" customHeight="1">
      <c r="A15" s="90">
        <v>30109</v>
      </c>
      <c r="B15" s="91" t="s">
        <v>216</v>
      </c>
      <c r="C15" s="92"/>
    </row>
    <row r="16" spans="1:3" s="79" customFormat="1" ht="18" customHeight="1">
      <c r="A16" s="90">
        <v>30110</v>
      </c>
      <c r="B16" s="91" t="s">
        <v>217</v>
      </c>
      <c r="C16" s="92"/>
    </row>
    <row r="17" spans="1:3" s="79" customFormat="1" ht="18" customHeight="1">
      <c r="A17" s="90">
        <v>30111</v>
      </c>
      <c r="B17" s="91" t="s">
        <v>218</v>
      </c>
      <c r="C17" s="92"/>
    </row>
    <row r="18" spans="1:3" s="79" customFormat="1" ht="18" customHeight="1">
      <c r="A18" s="90">
        <v>30112</v>
      </c>
      <c r="B18" s="91" t="s">
        <v>219</v>
      </c>
      <c r="C18" s="92">
        <v>12</v>
      </c>
    </row>
    <row r="19" spans="1:3" s="79" customFormat="1" ht="18" customHeight="1">
      <c r="A19" s="90">
        <v>30113</v>
      </c>
      <c r="B19" s="91" t="s">
        <v>154</v>
      </c>
      <c r="C19" s="92">
        <v>7</v>
      </c>
    </row>
    <row r="20" spans="1:3" s="79" customFormat="1" ht="18" customHeight="1">
      <c r="A20" s="90">
        <v>30114</v>
      </c>
      <c r="B20" s="91" t="s">
        <v>220</v>
      </c>
      <c r="C20" s="92"/>
    </row>
    <row r="21" spans="1:3" s="79" customFormat="1" ht="18" customHeight="1">
      <c r="A21" s="90">
        <v>30199</v>
      </c>
      <c r="B21" s="91" t="s">
        <v>156</v>
      </c>
      <c r="C21" s="92">
        <v>2</v>
      </c>
    </row>
    <row r="22" spans="1:3" s="79" customFormat="1" ht="18" customHeight="1">
      <c r="A22" s="93">
        <v>302</v>
      </c>
      <c r="B22" s="94" t="s">
        <v>221</v>
      </c>
      <c r="C22" s="95">
        <f>C23+C24+C25+C26+C27+C28+C29+C30+C31+C32+C33+C34+C35+C36+C37+C38+C39+C40+C41+C42+C43+C44+C45+C46+C47</f>
        <v>414</v>
      </c>
    </row>
    <row r="23" spans="1:3" s="79" customFormat="1" ht="18" customHeight="1">
      <c r="A23" s="90">
        <v>30201</v>
      </c>
      <c r="B23" s="91" t="s">
        <v>222</v>
      </c>
      <c r="C23" s="92">
        <v>10</v>
      </c>
    </row>
    <row r="24" spans="1:3" s="79" customFormat="1" ht="18" customHeight="1">
      <c r="A24" s="90">
        <v>30202</v>
      </c>
      <c r="B24" s="91" t="s">
        <v>223</v>
      </c>
      <c r="C24" s="92">
        <v>7</v>
      </c>
    </row>
    <row r="25" spans="1:3" s="79" customFormat="1" ht="18" customHeight="1">
      <c r="A25" s="90">
        <v>30203</v>
      </c>
      <c r="B25" s="91" t="s">
        <v>224</v>
      </c>
      <c r="C25" s="92"/>
    </row>
    <row r="26" spans="1:3" s="79" customFormat="1" ht="18" customHeight="1">
      <c r="A26" s="90">
        <v>30204</v>
      </c>
      <c r="B26" s="91" t="s">
        <v>225</v>
      </c>
      <c r="C26" s="92"/>
    </row>
    <row r="27" spans="1:3" s="79" customFormat="1" ht="18" customHeight="1">
      <c r="A27" s="90">
        <v>30205</v>
      </c>
      <c r="B27" s="91" t="s">
        <v>226</v>
      </c>
      <c r="C27" s="92"/>
    </row>
    <row r="28" spans="1:3" s="79" customFormat="1" ht="18" customHeight="1">
      <c r="A28" s="90">
        <v>30206</v>
      </c>
      <c r="B28" s="91" t="s">
        <v>227</v>
      </c>
      <c r="C28" s="92"/>
    </row>
    <row r="29" spans="1:3" s="79" customFormat="1" ht="18" customHeight="1">
      <c r="A29" s="90">
        <v>30207</v>
      </c>
      <c r="B29" s="91" t="s">
        <v>228</v>
      </c>
      <c r="C29" s="92">
        <v>5</v>
      </c>
    </row>
    <row r="30" spans="1:3" s="79" customFormat="1" ht="18" customHeight="1">
      <c r="A30" s="90">
        <v>30208</v>
      </c>
      <c r="B30" s="91" t="s">
        <v>229</v>
      </c>
      <c r="C30" s="92"/>
    </row>
    <row r="31" spans="1:3" s="79" customFormat="1" ht="18" customHeight="1">
      <c r="A31" s="90">
        <v>30209</v>
      </c>
      <c r="B31" s="91" t="s">
        <v>230</v>
      </c>
      <c r="C31" s="92">
        <v>150</v>
      </c>
    </row>
    <row r="32" spans="1:3" s="79" customFormat="1" ht="18" customHeight="1">
      <c r="A32" s="90">
        <v>30211</v>
      </c>
      <c r="B32" s="91" t="s">
        <v>231</v>
      </c>
      <c r="C32" s="92">
        <v>6</v>
      </c>
    </row>
    <row r="33" spans="1:3" s="79" customFormat="1" ht="18" customHeight="1">
      <c r="A33" s="90">
        <v>30212</v>
      </c>
      <c r="B33" s="91" t="s">
        <v>171</v>
      </c>
      <c r="C33" s="92"/>
    </row>
    <row r="34" spans="1:3" s="79" customFormat="1" ht="18" customHeight="1">
      <c r="A34" s="90">
        <v>30213</v>
      </c>
      <c r="B34" s="91" t="s">
        <v>232</v>
      </c>
      <c r="C34" s="92">
        <v>130</v>
      </c>
    </row>
    <row r="35" spans="1:3" s="79" customFormat="1" ht="18" customHeight="1">
      <c r="A35" s="90">
        <v>30214</v>
      </c>
      <c r="B35" s="91" t="s">
        <v>233</v>
      </c>
      <c r="C35" s="92"/>
    </row>
    <row r="36" spans="1:3" s="79" customFormat="1" ht="18" customHeight="1">
      <c r="A36" s="90">
        <v>30215</v>
      </c>
      <c r="B36" s="91" t="s">
        <v>163</v>
      </c>
      <c r="C36" s="92"/>
    </row>
    <row r="37" spans="1:3" s="79" customFormat="1" ht="18" customHeight="1">
      <c r="A37" s="90">
        <v>30216</v>
      </c>
      <c r="B37" s="91" t="s">
        <v>165</v>
      </c>
      <c r="C37" s="92">
        <v>18</v>
      </c>
    </row>
    <row r="38" spans="1:3" s="79" customFormat="1" ht="18" customHeight="1">
      <c r="A38" s="90">
        <v>30217</v>
      </c>
      <c r="B38" s="91" t="s">
        <v>169</v>
      </c>
      <c r="C38" s="92">
        <v>5</v>
      </c>
    </row>
    <row r="39" spans="1:3" s="79" customFormat="1" ht="18" customHeight="1">
      <c r="A39" s="90">
        <v>30218</v>
      </c>
      <c r="B39" s="91" t="s">
        <v>234</v>
      </c>
      <c r="C39" s="92"/>
    </row>
    <row r="40" spans="1:3" s="79" customFormat="1" ht="18" customHeight="1">
      <c r="A40" s="90">
        <v>30226</v>
      </c>
      <c r="B40" s="91" t="s">
        <v>235</v>
      </c>
      <c r="C40" s="92"/>
    </row>
    <row r="41" spans="1:3" s="79" customFormat="1" ht="18" customHeight="1">
      <c r="A41" s="90">
        <v>30227</v>
      </c>
      <c r="B41" s="91" t="s">
        <v>167</v>
      </c>
      <c r="C41" s="92"/>
    </row>
    <row r="42" spans="1:3" s="79" customFormat="1" ht="18" customHeight="1">
      <c r="A42" s="90">
        <v>30228</v>
      </c>
      <c r="B42" s="91" t="s">
        <v>236</v>
      </c>
      <c r="C42" s="92"/>
    </row>
    <row r="43" spans="1:3" s="79" customFormat="1" ht="18" customHeight="1">
      <c r="A43" s="90">
        <v>30229</v>
      </c>
      <c r="B43" s="91" t="s">
        <v>237</v>
      </c>
      <c r="C43" s="92"/>
    </row>
    <row r="44" spans="1:3" s="79" customFormat="1" ht="18" customHeight="1">
      <c r="A44" s="90">
        <v>30231</v>
      </c>
      <c r="B44" s="91" t="s">
        <v>173</v>
      </c>
      <c r="C44" s="92"/>
    </row>
    <row r="45" spans="1:3" s="79" customFormat="1" ht="18" customHeight="1">
      <c r="A45" s="90">
        <v>30239</v>
      </c>
      <c r="B45" s="91" t="s">
        <v>238</v>
      </c>
      <c r="C45" s="92">
        <v>7</v>
      </c>
    </row>
    <row r="46" spans="1:3" s="79" customFormat="1" ht="18" customHeight="1">
      <c r="A46" s="90">
        <v>30240</v>
      </c>
      <c r="B46" s="91" t="s">
        <v>239</v>
      </c>
      <c r="C46" s="92"/>
    </row>
    <row r="47" spans="1:3" s="79" customFormat="1" ht="18" customHeight="1">
      <c r="A47" s="90">
        <v>30299</v>
      </c>
      <c r="B47" s="91" t="s">
        <v>177</v>
      </c>
      <c r="C47" s="92">
        <v>76</v>
      </c>
    </row>
    <row r="48" spans="1:3" s="79" customFormat="1" ht="18" customHeight="1">
      <c r="A48" s="93">
        <v>303</v>
      </c>
      <c r="B48" s="94" t="s">
        <v>198</v>
      </c>
      <c r="C48" s="95">
        <f>C49+C50+C51+C52+C53+C54</f>
        <v>0</v>
      </c>
    </row>
    <row r="49" spans="1:3" s="79" customFormat="1" ht="18" customHeight="1">
      <c r="A49" s="90">
        <v>30301</v>
      </c>
      <c r="B49" s="91" t="s">
        <v>240</v>
      </c>
      <c r="C49" s="92"/>
    </row>
    <row r="50" spans="1:3" s="79" customFormat="1" ht="18" customHeight="1">
      <c r="A50" s="90">
        <v>30302</v>
      </c>
      <c r="B50" s="91" t="s">
        <v>241</v>
      </c>
      <c r="C50" s="92"/>
    </row>
    <row r="51" spans="1:3" s="79" customFormat="1" ht="18" customHeight="1">
      <c r="A51" s="90">
        <v>30304</v>
      </c>
      <c r="B51" s="91" t="s">
        <v>242</v>
      </c>
      <c r="C51" s="92"/>
    </row>
    <row r="52" spans="1:3" s="79" customFormat="1" ht="18" customHeight="1">
      <c r="A52" s="90">
        <v>30305</v>
      </c>
      <c r="B52" s="91" t="s">
        <v>243</v>
      </c>
      <c r="C52" s="92"/>
    </row>
    <row r="53" spans="1:3" s="79" customFormat="1" ht="18" customHeight="1">
      <c r="A53" s="90">
        <v>30309</v>
      </c>
      <c r="B53" s="91" t="s">
        <v>244</v>
      </c>
      <c r="C53" s="92"/>
    </row>
    <row r="54" spans="1:3" s="79" customFormat="1" ht="18" customHeight="1">
      <c r="A54" s="90">
        <v>30399</v>
      </c>
      <c r="B54" s="91" t="s">
        <v>245</v>
      </c>
      <c r="C54" s="92"/>
    </row>
    <row r="55" spans="1:3" s="79" customFormat="1" ht="18" customHeight="1">
      <c r="A55" s="93">
        <v>309</v>
      </c>
      <c r="B55" s="94" t="s">
        <v>246</v>
      </c>
      <c r="C55" s="95">
        <f>C56+C57</f>
        <v>0</v>
      </c>
    </row>
    <row r="56" spans="1:3" s="79" customFormat="1" ht="18" customHeight="1">
      <c r="A56" s="90">
        <v>30902</v>
      </c>
      <c r="B56" s="91" t="s">
        <v>247</v>
      </c>
      <c r="C56" s="92"/>
    </row>
    <row r="57" spans="1:3" s="79" customFormat="1" ht="18" customHeight="1">
      <c r="A57" s="90">
        <v>30903</v>
      </c>
      <c r="B57" s="91" t="s">
        <v>248</v>
      </c>
      <c r="C57" s="92"/>
    </row>
    <row r="58" spans="1:3" s="79" customFormat="1" ht="18" customHeight="1">
      <c r="A58" s="93">
        <v>310</v>
      </c>
      <c r="B58" s="94" t="s">
        <v>249</v>
      </c>
      <c r="C58" s="95">
        <f>C59+C60+C61+C62</f>
        <v>15</v>
      </c>
    </row>
    <row r="59" spans="1:3" s="79" customFormat="1" ht="18" customHeight="1">
      <c r="A59" s="90">
        <v>31002</v>
      </c>
      <c r="B59" s="91" t="s">
        <v>247</v>
      </c>
      <c r="C59" s="92"/>
    </row>
    <row r="60" spans="1:3" s="79" customFormat="1" ht="18" customHeight="1">
      <c r="A60" s="90">
        <v>31003</v>
      </c>
      <c r="B60" s="91" t="s">
        <v>248</v>
      </c>
      <c r="C60" s="92"/>
    </row>
    <row r="61" spans="1:3" s="79" customFormat="1" ht="18" customHeight="1">
      <c r="A61" s="90">
        <v>31006</v>
      </c>
      <c r="B61" s="96" t="s">
        <v>271</v>
      </c>
      <c r="C61" s="92">
        <v>15</v>
      </c>
    </row>
    <row r="62" spans="1:3" s="79" customFormat="1" ht="18" customHeight="1">
      <c r="A62" s="90">
        <v>31099</v>
      </c>
      <c r="B62" s="91" t="s">
        <v>250</v>
      </c>
      <c r="C62" s="92"/>
    </row>
    <row r="63" spans="1:3" s="79" customFormat="1" ht="18" customHeight="1"/>
    <row r="64" spans="1:3" s="79" customFormat="1" ht="18" customHeight="1"/>
    <row r="65" s="79" customFormat="1" ht="18" customHeight="1"/>
    <row r="66" s="79" customFormat="1" ht="18" customHeight="1"/>
    <row r="67" s="79" customFormat="1" ht="18" customHeight="1"/>
    <row r="68" s="79" customFormat="1" ht="18" customHeight="1"/>
    <row r="69" s="79" customFormat="1" ht="18" customHeight="1"/>
    <row r="70" s="79" customFormat="1" ht="18" customHeight="1"/>
    <row r="71" s="79" customFormat="1" ht="18" customHeight="1"/>
    <row r="72" s="79" customFormat="1" ht="18" customHeight="1"/>
    <row r="73" s="79" customFormat="1" ht="18" customHeight="1"/>
    <row r="74" s="79" customFormat="1" ht="18" customHeight="1"/>
    <row r="75" s="79" customFormat="1" ht="18" customHeight="1"/>
    <row r="76" s="79" customFormat="1" ht="18" customHeight="1"/>
    <row r="77" s="79" customFormat="1" ht="18" customHeight="1"/>
    <row r="78" s="79" customFormat="1" ht="18" customHeight="1"/>
    <row r="79" s="79" customFormat="1" ht="18" customHeight="1"/>
    <row r="80" s="79" customFormat="1" ht="18" customHeight="1"/>
    <row r="81" s="79" customFormat="1" ht="18" customHeight="1"/>
    <row r="82" s="79" customFormat="1" ht="18" customHeight="1"/>
    <row r="83" s="79" customFormat="1" ht="18" customHeight="1"/>
    <row r="84" s="79" customFormat="1" ht="18" customHeight="1"/>
    <row r="85" s="79" customFormat="1" ht="18" customHeight="1"/>
    <row r="86" s="79" customFormat="1" ht="18" customHeight="1"/>
    <row r="87" s="79" customFormat="1" ht="18" customHeight="1"/>
    <row r="88" s="79" customFormat="1" ht="18" customHeight="1"/>
    <row r="89" s="79" customFormat="1" ht="18" customHeight="1"/>
    <row r="90" s="79" customFormat="1" ht="18" customHeight="1"/>
    <row r="91" s="79" customFormat="1" ht="18" customHeight="1"/>
    <row r="92" s="79" customFormat="1" ht="18" customHeight="1"/>
    <row r="93" s="79" customFormat="1" ht="18" customHeight="1"/>
    <row r="94" s="79" customFormat="1" ht="18" customHeight="1"/>
    <row r="95" s="79" customFormat="1" ht="18" customHeight="1"/>
    <row r="96" s="79" customFormat="1" ht="18" customHeight="1"/>
    <row r="97" s="79" customFormat="1" ht="18" customHeight="1"/>
    <row r="98" s="79" customFormat="1" ht="18" customHeight="1"/>
    <row r="99" s="79" customFormat="1" ht="18" customHeight="1"/>
    <row r="100" s="79" customFormat="1" ht="18" customHeight="1"/>
    <row r="101" s="79" customFormat="1" ht="18" customHeight="1"/>
    <row r="102" s="79" customFormat="1" ht="18" customHeight="1"/>
    <row r="103" s="79" customFormat="1" ht="18" customHeight="1"/>
    <row r="104" s="79" customFormat="1" ht="18" customHeight="1"/>
    <row r="105" s="79" customFormat="1" ht="18" customHeight="1"/>
    <row r="106" s="79" customFormat="1" ht="18" customHeight="1"/>
    <row r="107" s="79" customFormat="1" ht="18" customHeight="1"/>
    <row r="108" s="79" customFormat="1" ht="18" customHeight="1"/>
    <row r="109" s="79" customFormat="1" ht="18" customHeight="1"/>
    <row r="110" s="79" customFormat="1" ht="18" customHeight="1"/>
    <row r="111" s="79" customFormat="1" ht="18" customHeight="1"/>
    <row r="112" s="79" customFormat="1" ht="18" customHeight="1"/>
    <row r="113" s="79" customFormat="1" ht="18" customHeight="1"/>
    <row r="114" s="79" customFormat="1" ht="18" customHeight="1"/>
    <row r="115" s="79" customFormat="1" ht="18" customHeight="1"/>
    <row r="116" s="79" customFormat="1" ht="18" customHeight="1"/>
    <row r="117" s="79" customFormat="1" ht="18" customHeight="1"/>
    <row r="118" s="79" customFormat="1" ht="18" customHeight="1"/>
    <row r="119" s="79" customFormat="1" ht="18" customHeight="1"/>
    <row r="120" s="79" customFormat="1" ht="18" customHeight="1"/>
    <row r="121" s="79" customFormat="1" ht="18" customHeight="1"/>
    <row r="122" s="79" customFormat="1" ht="18" customHeight="1"/>
    <row r="123" s="79" customFormat="1" ht="18" customHeight="1"/>
    <row r="124" s="79" customFormat="1" ht="18" customHeight="1"/>
    <row r="125" s="79" customFormat="1" ht="18" customHeight="1"/>
    <row r="126" s="79" customFormat="1" ht="18" customHeight="1"/>
    <row r="127" s="79" customFormat="1" ht="18" customHeight="1"/>
    <row r="128" s="79" customFormat="1" ht="18" customHeight="1"/>
    <row r="129" s="79" customFormat="1" ht="18" customHeight="1"/>
    <row r="130" s="79" customFormat="1" ht="18" customHeight="1"/>
    <row r="131" s="79" customFormat="1" ht="18" customHeight="1"/>
    <row r="132" s="79" customFormat="1" ht="18" customHeight="1"/>
    <row r="133" s="79" customFormat="1" ht="18" customHeight="1"/>
    <row r="134" s="79" customFormat="1" ht="18" customHeight="1"/>
    <row r="135" s="79" customFormat="1" ht="18" customHeight="1"/>
    <row r="136" s="79" customFormat="1" ht="18" customHeight="1"/>
    <row r="137" s="79" customFormat="1" ht="18" customHeight="1"/>
    <row r="138" s="79" customFormat="1" ht="18" customHeight="1"/>
    <row r="139" s="79" customFormat="1" ht="18" customHeight="1"/>
    <row r="140" s="79" customFormat="1" ht="18" customHeight="1"/>
    <row r="141" s="79" customFormat="1" ht="18" customHeight="1"/>
  </sheetData>
  <sheetProtection formatCells="0" formatColumns="0" formatRows="0"/>
  <mergeCells count="3">
    <mergeCell ref="A4:A5"/>
    <mergeCell ref="B4:B5"/>
    <mergeCell ref="C4:C5"/>
  </mergeCells>
  <phoneticPr fontId="7" type="noConversion"/>
  <pageMargins left="0.75" right="0.75" top="1" bottom="1" header="0.50902777777777797" footer="0.50902777777777797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6"/>
  <sheetViews>
    <sheetView topLeftCell="A4" workbookViewId="0">
      <selection activeCell="A8" sqref="A8:L10"/>
    </sheetView>
  </sheetViews>
  <sheetFormatPr defaultColWidth="6.875" defaultRowHeight="14.25"/>
  <cols>
    <col min="1" max="1" width="8.625" customWidth="1"/>
    <col min="2" max="2" width="20.75" customWidth="1"/>
    <col min="3" max="3" width="8.125" customWidth="1"/>
    <col min="4" max="6" width="10.125" customWidth="1"/>
    <col min="7" max="7" width="17.25" customWidth="1"/>
    <col min="8" max="8" width="17.375" customWidth="1"/>
    <col min="9" max="9" width="17.25" customWidth="1"/>
    <col min="10" max="10" width="17.375" customWidth="1"/>
    <col min="11" max="11" width="17.25" customWidth="1"/>
    <col min="12" max="12" width="17" customWidth="1"/>
  </cols>
  <sheetData>
    <row r="1" spans="1:12" ht="18" customHeight="1">
      <c r="A1" s="100"/>
      <c r="L1" s="101"/>
    </row>
    <row r="2" spans="1:12" ht="26.25" customHeight="1">
      <c r="A2" s="158" t="s">
        <v>274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6.5" customHeight="1"/>
    <row r="4" spans="1:12" ht="26.25" customHeight="1">
      <c r="A4" s="159" t="s">
        <v>275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02" t="s">
        <v>23</v>
      </c>
    </row>
    <row r="5" spans="1:12" s="104" customFormat="1" ht="26.25" customHeight="1">
      <c r="A5" s="154" t="s">
        <v>276</v>
      </c>
      <c r="B5" s="154" t="s">
        <v>277</v>
      </c>
      <c r="C5" s="154" t="s">
        <v>278</v>
      </c>
      <c r="D5" s="154" t="s">
        <v>279</v>
      </c>
      <c r="E5" s="156" t="s">
        <v>280</v>
      </c>
      <c r="F5" s="154"/>
      <c r="G5" s="154" t="s">
        <v>281</v>
      </c>
      <c r="H5" s="154" t="s">
        <v>282</v>
      </c>
      <c r="I5" s="154" t="s">
        <v>283</v>
      </c>
      <c r="J5" s="154" t="s">
        <v>284</v>
      </c>
      <c r="K5" s="154" t="s">
        <v>285</v>
      </c>
      <c r="L5" s="156" t="s">
        <v>286</v>
      </c>
    </row>
    <row r="6" spans="1:12" s="104" customFormat="1" ht="36" customHeight="1">
      <c r="A6" s="155"/>
      <c r="B6" s="155"/>
      <c r="C6" s="155"/>
      <c r="D6" s="157"/>
      <c r="E6" s="105" t="s">
        <v>287</v>
      </c>
      <c r="F6" s="106" t="s">
        <v>288</v>
      </c>
      <c r="G6" s="155"/>
      <c r="H6" s="155"/>
      <c r="I6" s="155"/>
      <c r="J6" s="155"/>
      <c r="K6" s="155"/>
      <c r="L6" s="157"/>
    </row>
    <row r="7" spans="1:12" s="104" customFormat="1" ht="26.25" customHeight="1">
      <c r="A7" s="107"/>
      <c r="B7" s="108" t="s">
        <v>28</v>
      </c>
      <c r="C7" s="109"/>
      <c r="D7" s="110">
        <f>D8</f>
        <v>280</v>
      </c>
      <c r="E7" s="110">
        <f>E8</f>
        <v>280</v>
      </c>
      <c r="F7" s="110">
        <v>0</v>
      </c>
      <c r="G7" s="111" t="s">
        <v>259</v>
      </c>
      <c r="H7" s="111" t="s">
        <v>259</v>
      </c>
      <c r="I7" s="111" t="s">
        <v>259</v>
      </c>
      <c r="J7" s="111" t="s">
        <v>259</v>
      </c>
      <c r="K7" s="111" t="s">
        <v>259</v>
      </c>
      <c r="L7" s="112" t="s">
        <v>259</v>
      </c>
    </row>
    <row r="8" spans="1:12" s="104" customFormat="1" ht="26.25" customHeight="1">
      <c r="A8" s="107"/>
      <c r="B8" s="108" t="s">
        <v>289</v>
      </c>
      <c r="C8" s="109"/>
      <c r="D8" s="110">
        <f>D9+D10</f>
        <v>280</v>
      </c>
      <c r="E8" s="110">
        <f>E9+E10</f>
        <v>280</v>
      </c>
      <c r="F8" s="110">
        <v>0</v>
      </c>
      <c r="G8" s="111" t="s">
        <v>259</v>
      </c>
      <c r="H8" s="111" t="s">
        <v>259</v>
      </c>
      <c r="I8" s="111" t="s">
        <v>259</v>
      </c>
      <c r="J8" s="111" t="s">
        <v>259</v>
      </c>
      <c r="K8" s="111" t="s">
        <v>259</v>
      </c>
      <c r="L8" s="112" t="s">
        <v>259</v>
      </c>
    </row>
    <row r="9" spans="1:12" s="104" customFormat="1" ht="168" customHeight="1">
      <c r="A9" s="107"/>
      <c r="B9" s="108" t="s">
        <v>290</v>
      </c>
      <c r="C9" s="109" t="s">
        <v>291</v>
      </c>
      <c r="D9" s="110">
        <v>150</v>
      </c>
      <c r="E9" s="110">
        <v>150</v>
      </c>
      <c r="F9" s="110">
        <v>0</v>
      </c>
      <c r="G9" s="112" t="s">
        <v>292</v>
      </c>
      <c r="H9" s="111" t="s">
        <v>293</v>
      </c>
      <c r="I9" s="111" t="s">
        <v>294</v>
      </c>
      <c r="J9" s="111" t="s">
        <v>295</v>
      </c>
      <c r="K9" s="111" t="s">
        <v>296</v>
      </c>
      <c r="L9" s="112" t="s">
        <v>297</v>
      </c>
    </row>
    <row r="10" spans="1:12" s="104" customFormat="1" ht="82.5" customHeight="1">
      <c r="A10" s="107"/>
      <c r="B10" s="108" t="s">
        <v>298</v>
      </c>
      <c r="C10" s="109" t="s">
        <v>291</v>
      </c>
      <c r="D10" s="110">
        <v>130</v>
      </c>
      <c r="E10" s="110">
        <v>130</v>
      </c>
      <c r="F10" s="110">
        <v>0</v>
      </c>
      <c r="G10" s="112" t="s">
        <v>292</v>
      </c>
      <c r="H10" s="111" t="s">
        <v>299</v>
      </c>
      <c r="I10" s="111" t="s">
        <v>300</v>
      </c>
      <c r="J10" s="111" t="s">
        <v>301</v>
      </c>
      <c r="K10" s="111" t="s">
        <v>296</v>
      </c>
      <c r="L10" s="112" t="s">
        <v>297</v>
      </c>
    </row>
    <row r="11" spans="1:12" s="104" customFormat="1" ht="26.25" customHeight="1">
      <c r="A11" s="113"/>
      <c r="B11" s="113"/>
      <c r="C11" s="113"/>
      <c r="D11" s="113"/>
      <c r="E11" s="113"/>
      <c r="G11" s="113"/>
      <c r="J11" s="113"/>
      <c r="K11" s="113"/>
    </row>
    <row r="12" spans="1:12" s="104" customFormat="1" ht="26.25" customHeight="1">
      <c r="B12" s="113"/>
      <c r="C12" s="113"/>
      <c r="D12" s="113"/>
      <c r="E12" s="113"/>
      <c r="F12" s="113"/>
      <c r="J12" s="113"/>
    </row>
    <row r="13" spans="1:12" s="104" customFormat="1" ht="26.25" customHeight="1">
      <c r="D13" s="113"/>
      <c r="E13" s="113"/>
      <c r="F13" s="113"/>
    </row>
    <row r="14" spans="1:12" s="104" customFormat="1"/>
    <row r="15" spans="1:12" s="104" customFormat="1"/>
    <row r="16" spans="1:12" s="104" customFormat="1"/>
    <row r="17" s="104" customFormat="1"/>
    <row r="18" s="104" customFormat="1"/>
    <row r="19" s="104" customFormat="1"/>
    <row r="20" s="104" customFormat="1"/>
    <row r="21" s="104" customFormat="1"/>
    <row r="22" s="104" customFormat="1"/>
    <row r="23" s="104" customFormat="1"/>
    <row r="24" s="104" customFormat="1"/>
    <row r="25" s="104" customFormat="1"/>
    <row r="26" s="104" customFormat="1"/>
    <row r="27" s="104" customFormat="1"/>
    <row r="28" s="104" customFormat="1"/>
    <row r="29" s="104" customFormat="1"/>
    <row r="30" s="104" customFormat="1"/>
    <row r="31" s="104" customFormat="1"/>
    <row r="32" s="104" customFormat="1"/>
    <row r="33" s="104" customFormat="1"/>
    <row r="34" s="104" customFormat="1"/>
    <row r="35" s="104" customFormat="1"/>
    <row r="36" s="104" customFormat="1"/>
  </sheetData>
  <mergeCells count="13">
    <mergeCell ref="J5:J6"/>
    <mergeCell ref="K5:K6"/>
    <mergeCell ref="L5:L6"/>
    <mergeCell ref="A2:L2"/>
    <mergeCell ref="A4:K4"/>
    <mergeCell ref="A5:A6"/>
    <mergeCell ref="B5:B6"/>
    <mergeCell ref="C5:C6"/>
    <mergeCell ref="D5:D6"/>
    <mergeCell ref="E5:F5"/>
    <mergeCell ref="G5:G6"/>
    <mergeCell ref="H5:H6"/>
    <mergeCell ref="I5:I6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A7" sqref="A7:L7"/>
    </sheetView>
  </sheetViews>
  <sheetFormatPr defaultColWidth="6.875" defaultRowHeight="23.25" customHeight="1"/>
  <cols>
    <col min="1" max="1" width="11.875" customWidth="1"/>
    <col min="2" max="2" width="11.5" customWidth="1"/>
    <col min="3" max="3" width="10.375" customWidth="1"/>
    <col min="4" max="5" width="8.125" customWidth="1"/>
    <col min="6" max="6" width="5.25" customWidth="1"/>
    <col min="7" max="8" width="9.875" customWidth="1"/>
    <col min="9" max="9" width="25.625" customWidth="1"/>
    <col min="10" max="10" width="31.75" customWidth="1"/>
    <col min="11" max="12" width="24" customWidth="1"/>
  </cols>
  <sheetData>
    <row r="1" spans="1:13" ht="23.25" customHeight="1">
      <c r="A1" s="100"/>
      <c r="L1" s="101"/>
    </row>
    <row r="2" spans="1:13" ht="23.25" customHeight="1">
      <c r="A2" s="158" t="s">
        <v>302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3" ht="23.2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02" t="s">
        <v>23</v>
      </c>
    </row>
    <row r="4" spans="1:13" s="104" customFormat="1" ht="23.25" customHeight="1">
      <c r="A4" s="156" t="s">
        <v>136</v>
      </c>
      <c r="B4" s="156" t="s">
        <v>303</v>
      </c>
      <c r="C4" s="156"/>
      <c r="D4" s="156"/>
      <c r="E4" s="156"/>
      <c r="F4" s="156"/>
      <c r="G4" s="156"/>
      <c r="H4" s="156"/>
      <c r="I4" s="160" t="s">
        <v>304</v>
      </c>
      <c r="J4" s="156" t="s">
        <v>305</v>
      </c>
      <c r="K4" s="156" t="s">
        <v>306</v>
      </c>
      <c r="L4" s="156"/>
      <c r="M4" s="118"/>
    </row>
    <row r="5" spans="1:13" s="104" customFormat="1" ht="23.25" customHeight="1">
      <c r="A5" s="156"/>
      <c r="B5" s="156" t="s">
        <v>279</v>
      </c>
      <c r="C5" s="156" t="s">
        <v>307</v>
      </c>
      <c r="D5" s="156"/>
      <c r="E5" s="156"/>
      <c r="F5" s="156"/>
      <c r="G5" s="156" t="s">
        <v>308</v>
      </c>
      <c r="H5" s="156"/>
      <c r="I5" s="160"/>
      <c r="J5" s="156"/>
      <c r="K5" s="156" t="s">
        <v>309</v>
      </c>
      <c r="L5" s="156" t="s">
        <v>310</v>
      </c>
      <c r="M5" s="118"/>
    </row>
    <row r="6" spans="1:13" s="104" customFormat="1" ht="47.25" customHeight="1">
      <c r="A6" s="156"/>
      <c r="B6" s="156"/>
      <c r="C6" s="117" t="s">
        <v>54</v>
      </c>
      <c r="D6" s="117" t="s">
        <v>311</v>
      </c>
      <c r="E6" s="117" t="s">
        <v>312</v>
      </c>
      <c r="F6" s="117" t="s">
        <v>313</v>
      </c>
      <c r="G6" s="117" t="s">
        <v>45</v>
      </c>
      <c r="H6" s="117" t="s">
        <v>46</v>
      </c>
      <c r="I6" s="160"/>
      <c r="J6" s="156"/>
      <c r="K6" s="156"/>
      <c r="L6" s="156"/>
      <c r="M6" s="118"/>
    </row>
    <row r="7" spans="1:13" s="104" customFormat="1" ht="60.75" customHeight="1">
      <c r="A7" s="115" t="s">
        <v>289</v>
      </c>
      <c r="B7" s="110">
        <v>620</v>
      </c>
      <c r="C7" s="110">
        <v>620</v>
      </c>
      <c r="D7" s="110">
        <v>0</v>
      </c>
      <c r="E7" s="110">
        <v>0</v>
      </c>
      <c r="F7" s="110">
        <v>0</v>
      </c>
      <c r="G7" s="110">
        <v>95</v>
      </c>
      <c r="H7" s="110">
        <v>525</v>
      </c>
      <c r="I7" s="111" t="s">
        <v>314</v>
      </c>
      <c r="J7" s="116" t="s">
        <v>315</v>
      </c>
      <c r="K7" s="116" t="s">
        <v>315</v>
      </c>
      <c r="L7" s="116" t="s">
        <v>315</v>
      </c>
    </row>
    <row r="11" spans="1:13" ht="23.25" customHeight="1">
      <c r="L11" s="103"/>
    </row>
  </sheetData>
  <mergeCells count="11">
    <mergeCell ref="L5:L6"/>
    <mergeCell ref="A2:L2"/>
    <mergeCell ref="A4:A6"/>
    <mergeCell ref="B4:H4"/>
    <mergeCell ref="I4:I6"/>
    <mergeCell ref="J4:J6"/>
    <mergeCell ref="K4:L4"/>
    <mergeCell ref="B5:B6"/>
    <mergeCell ref="C5:F5"/>
    <mergeCell ref="G5:H5"/>
    <mergeCell ref="K5:K6"/>
  </mergeCells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showGridLines="0" showZeros="0" workbookViewId="0">
      <selection activeCell="G10" sqref="G10"/>
    </sheetView>
  </sheetViews>
  <sheetFormatPr defaultRowHeight="13.5"/>
  <cols>
    <col min="1" max="3" width="4.875" style="21" customWidth="1"/>
    <col min="4" max="4" width="30.5" style="21" customWidth="1"/>
    <col min="5" max="5" width="11.375" style="21" customWidth="1"/>
    <col min="6" max="6" width="10.875" style="21" customWidth="1"/>
    <col min="7" max="7" width="13.25" style="21" customWidth="1"/>
    <col min="8" max="8" width="12.875" style="21" customWidth="1"/>
    <col min="9" max="9" width="12.5" style="21" customWidth="1"/>
    <col min="10" max="11" width="9" style="21"/>
    <col min="12" max="12" width="12.25" style="21" customWidth="1"/>
    <col min="13" max="13" width="10.625" style="21" customWidth="1"/>
    <col min="14" max="16384" width="9" style="21"/>
  </cols>
  <sheetData>
    <row r="1" spans="1:13" ht="33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3" ht="33.75" customHeight="1">
      <c r="A2" s="121" t="s">
        <v>22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33.75" customHeight="1">
      <c r="A3" s="124" t="s">
        <v>252</v>
      </c>
      <c r="B3" s="124"/>
      <c r="C3" s="124"/>
      <c r="D3" s="124"/>
      <c r="E3" s="124"/>
      <c r="F3" s="124"/>
      <c r="G3" s="19"/>
      <c r="H3" s="19"/>
      <c r="I3" s="19"/>
      <c r="J3" s="19"/>
      <c r="K3" s="19"/>
      <c r="L3" s="19"/>
      <c r="M3" s="20" t="s">
        <v>23</v>
      </c>
    </row>
    <row r="4" spans="1:13" ht="33" customHeight="1">
      <c r="A4" s="22" t="s">
        <v>24</v>
      </c>
      <c r="B4" s="22" t="s">
        <v>25</v>
      </c>
      <c r="C4" s="22" t="s">
        <v>26</v>
      </c>
      <c r="D4" s="22" t="s">
        <v>27</v>
      </c>
      <c r="E4" s="22" t="s">
        <v>28</v>
      </c>
      <c r="F4" s="122" t="s">
        <v>29</v>
      </c>
      <c r="G4" s="123"/>
      <c r="H4" s="22" t="s">
        <v>30</v>
      </c>
      <c r="I4" s="22" t="s">
        <v>31</v>
      </c>
      <c r="J4" s="22" t="s">
        <v>32</v>
      </c>
      <c r="K4" s="22" t="s">
        <v>33</v>
      </c>
      <c r="L4" s="22" t="s">
        <v>34</v>
      </c>
      <c r="M4" s="22" t="s">
        <v>35</v>
      </c>
    </row>
    <row r="5" spans="1:13" ht="20.25" customHeight="1">
      <c r="A5" s="23"/>
      <c r="B5" s="23"/>
      <c r="C5" s="23"/>
      <c r="D5" s="23"/>
      <c r="E5" s="23"/>
      <c r="F5" s="22" t="s">
        <v>36</v>
      </c>
      <c r="G5" s="22" t="s">
        <v>37</v>
      </c>
      <c r="H5" s="23"/>
      <c r="I5" s="23"/>
      <c r="J5" s="23"/>
      <c r="K5" s="23"/>
      <c r="L5" s="23"/>
      <c r="M5" s="23"/>
    </row>
    <row r="6" spans="1:13" ht="20.25" customHeight="1">
      <c r="A6" s="24" t="s">
        <v>38</v>
      </c>
      <c r="B6" s="24" t="s">
        <v>38</v>
      </c>
      <c r="C6" s="24" t="s">
        <v>38</v>
      </c>
      <c r="D6" s="24" t="s">
        <v>38</v>
      </c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</row>
    <row r="7" spans="1:13" s="29" customFormat="1" ht="20.25" customHeight="1">
      <c r="A7" s="26" t="s">
        <v>253</v>
      </c>
      <c r="B7" s="26"/>
      <c r="C7" s="26"/>
      <c r="D7" s="27" t="s">
        <v>256</v>
      </c>
      <c r="E7" s="28">
        <f>E8</f>
        <v>1343.6100000000001</v>
      </c>
      <c r="F7" s="28">
        <f>F8</f>
        <v>620</v>
      </c>
      <c r="G7" s="28">
        <f>G8</f>
        <v>620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f>M8</f>
        <v>723.61</v>
      </c>
    </row>
    <row r="8" spans="1:13" ht="20.25" customHeight="1">
      <c r="A8" s="26"/>
      <c r="B8" s="26" t="s">
        <v>39</v>
      </c>
      <c r="C8" s="26"/>
      <c r="D8" s="27" t="s">
        <v>257</v>
      </c>
      <c r="E8" s="28">
        <f>E9+E10</f>
        <v>1343.6100000000001</v>
      </c>
      <c r="F8" s="28">
        <f>F9+F10</f>
        <v>620</v>
      </c>
      <c r="G8" s="28">
        <f>G9+G10</f>
        <v>620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f>M9+M10</f>
        <v>723.61</v>
      </c>
    </row>
    <row r="9" spans="1:13" ht="20.25" customHeight="1">
      <c r="A9" s="26"/>
      <c r="B9" s="26"/>
      <c r="C9" s="26" t="s">
        <v>40</v>
      </c>
      <c r="D9" s="27" t="s">
        <v>254</v>
      </c>
      <c r="E9" s="28">
        <f>F9+M9</f>
        <v>103.73</v>
      </c>
      <c r="F9" s="28">
        <v>95</v>
      </c>
      <c r="G9" s="28">
        <v>95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8.73</v>
      </c>
    </row>
    <row r="10" spans="1:13" ht="20.25" customHeight="1">
      <c r="A10" s="26"/>
      <c r="B10" s="26"/>
      <c r="C10" s="26" t="s">
        <v>41</v>
      </c>
      <c r="D10" s="27" t="s">
        <v>255</v>
      </c>
      <c r="E10" s="28">
        <f>F10+M10</f>
        <v>1239.8800000000001</v>
      </c>
      <c r="F10" s="28">
        <v>525</v>
      </c>
      <c r="G10" s="28">
        <v>525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714.88</v>
      </c>
    </row>
  </sheetData>
  <sheetProtection formatCells="0" formatColumns="0" formatRows="0"/>
  <mergeCells count="3">
    <mergeCell ref="A2:M2"/>
    <mergeCell ref="F4:G4"/>
    <mergeCell ref="A3:F3"/>
  </mergeCells>
  <phoneticPr fontId="7" type="noConversion"/>
  <pageMargins left="0.70902777777777803" right="0.70902777777777803" top="0.75" bottom="0.75" header="0.30902777777777801" footer="0.30902777777777801"/>
  <pageSetup paperSize="9" scale="75" orientation="landscape" r:id="rId1"/>
  <headerFooter scaleWithDoc="0" alignWithMargins="0"/>
  <ignoredErrors>
    <ignoredError sqref="A7:C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showGridLines="0" showZeros="0" workbookViewId="0">
      <selection activeCell="G11" sqref="G11"/>
    </sheetView>
  </sheetViews>
  <sheetFormatPr defaultRowHeight="14.25"/>
  <cols>
    <col min="1" max="3" width="6.5" style="35" customWidth="1"/>
    <col min="4" max="4" width="29.375" style="35" customWidth="1"/>
    <col min="5" max="5" width="13.5" style="35" customWidth="1"/>
    <col min="6" max="8" width="9" style="35"/>
    <col min="9" max="9" width="10" style="35" customWidth="1"/>
    <col min="10" max="16384" width="9" style="35"/>
  </cols>
  <sheetData>
    <row r="1" spans="1:10" ht="14.25" customHeight="1">
      <c r="A1" s="30"/>
      <c r="B1" s="31"/>
      <c r="C1" s="31"/>
      <c r="D1" s="32"/>
      <c r="E1" s="33"/>
      <c r="F1" s="33"/>
      <c r="G1" s="33"/>
      <c r="H1" s="33"/>
      <c r="I1" s="33"/>
      <c r="J1" s="34"/>
    </row>
    <row r="2" spans="1:10" ht="26.25" customHeight="1">
      <c r="A2" s="36" t="s">
        <v>42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43" customFormat="1" ht="19.5" customHeight="1">
      <c r="A3" s="125" t="s">
        <v>252</v>
      </c>
      <c r="B3" s="125"/>
      <c r="C3" s="125"/>
      <c r="D3" s="125"/>
      <c r="E3" s="125"/>
      <c r="F3" s="125"/>
      <c r="G3" s="41"/>
      <c r="H3" s="41"/>
      <c r="I3" s="41"/>
      <c r="J3" s="42" t="s">
        <v>23</v>
      </c>
    </row>
    <row r="4" spans="1:10" s="43" customFormat="1" ht="19.5" customHeight="1">
      <c r="A4" s="44" t="s">
        <v>43</v>
      </c>
      <c r="B4" s="44"/>
      <c r="C4" s="44"/>
      <c r="D4" s="126" t="s">
        <v>27</v>
      </c>
      <c r="E4" s="126" t="s">
        <v>44</v>
      </c>
      <c r="F4" s="127" t="s">
        <v>45</v>
      </c>
      <c r="G4" s="127" t="s">
        <v>46</v>
      </c>
      <c r="H4" s="126" t="s">
        <v>47</v>
      </c>
      <c r="I4" s="126" t="s">
        <v>48</v>
      </c>
      <c r="J4" s="126" t="s">
        <v>49</v>
      </c>
    </row>
    <row r="5" spans="1:10" s="43" customFormat="1" ht="19.5" customHeight="1">
      <c r="A5" s="45" t="s">
        <v>24</v>
      </c>
      <c r="B5" s="45" t="s">
        <v>25</v>
      </c>
      <c r="C5" s="45" t="s">
        <v>26</v>
      </c>
      <c r="D5" s="126"/>
      <c r="E5" s="126"/>
      <c r="F5" s="126"/>
      <c r="G5" s="126"/>
      <c r="H5" s="126"/>
      <c r="I5" s="126"/>
      <c r="J5" s="126"/>
    </row>
    <row r="6" spans="1:10" s="43" customFormat="1" ht="19.5" customHeight="1">
      <c r="A6" s="46" t="s">
        <v>38</v>
      </c>
      <c r="B6" s="46" t="s">
        <v>38</v>
      </c>
      <c r="C6" s="46" t="s">
        <v>38</v>
      </c>
      <c r="D6" s="46" t="s">
        <v>38</v>
      </c>
      <c r="E6" s="46">
        <v>1</v>
      </c>
      <c r="F6" s="46">
        <v>2</v>
      </c>
      <c r="G6" s="46">
        <v>3</v>
      </c>
      <c r="H6" s="46">
        <v>4</v>
      </c>
      <c r="I6" s="46">
        <v>5</v>
      </c>
      <c r="J6" s="46">
        <v>6</v>
      </c>
    </row>
    <row r="7" spans="1:10" s="52" customFormat="1" ht="19.5" customHeight="1">
      <c r="A7" s="47"/>
      <c r="B7" s="47"/>
      <c r="C7" s="47"/>
      <c r="D7" s="48" t="s">
        <v>28</v>
      </c>
      <c r="E7" s="49">
        <f t="shared" ref="E7:G8" si="0">E8</f>
        <v>620</v>
      </c>
      <c r="F7" s="49">
        <f t="shared" si="0"/>
        <v>95</v>
      </c>
      <c r="G7" s="49">
        <f t="shared" si="0"/>
        <v>525</v>
      </c>
      <c r="H7" s="50">
        <v>0</v>
      </c>
      <c r="I7" s="50">
        <v>0</v>
      </c>
      <c r="J7" s="51">
        <v>0</v>
      </c>
    </row>
    <row r="8" spans="1:10" s="43" customFormat="1" ht="19.5" customHeight="1">
      <c r="A8" s="47" t="s">
        <v>260</v>
      </c>
      <c r="B8" s="47" t="s">
        <v>259</v>
      </c>
      <c r="C8" s="47" t="s">
        <v>259</v>
      </c>
      <c r="D8" s="48" t="s">
        <v>256</v>
      </c>
      <c r="E8" s="53">
        <f t="shared" si="0"/>
        <v>620</v>
      </c>
      <c r="F8" s="53">
        <f t="shared" si="0"/>
        <v>95</v>
      </c>
      <c r="G8" s="53">
        <f t="shared" si="0"/>
        <v>525</v>
      </c>
      <c r="H8" s="50">
        <v>0</v>
      </c>
      <c r="I8" s="50">
        <v>0</v>
      </c>
      <c r="J8" s="51">
        <v>0</v>
      </c>
    </row>
    <row r="9" spans="1:10" s="43" customFormat="1" ht="19.5" customHeight="1">
      <c r="A9" s="47"/>
      <c r="B9" s="47" t="s">
        <v>39</v>
      </c>
      <c r="C9" s="47" t="s">
        <v>259</v>
      </c>
      <c r="D9" s="48" t="s">
        <v>262</v>
      </c>
      <c r="E9" s="53">
        <f>E10+E11</f>
        <v>620</v>
      </c>
      <c r="F9" s="54">
        <f>F10</f>
        <v>95</v>
      </c>
      <c r="G9" s="50">
        <f>G11</f>
        <v>525</v>
      </c>
      <c r="H9" s="50">
        <v>0</v>
      </c>
      <c r="I9" s="50">
        <v>0</v>
      </c>
      <c r="J9" s="51">
        <v>0</v>
      </c>
    </row>
    <row r="10" spans="1:10" s="43" customFormat="1" ht="19.5" customHeight="1">
      <c r="A10" s="47"/>
      <c r="B10" s="47" t="s">
        <v>259</v>
      </c>
      <c r="C10" s="47" t="s">
        <v>40</v>
      </c>
      <c r="D10" s="48" t="s">
        <v>254</v>
      </c>
      <c r="E10" s="55">
        <f>F10</f>
        <v>95</v>
      </c>
      <c r="F10" s="54">
        <v>95</v>
      </c>
      <c r="G10" s="50"/>
      <c r="H10" s="50">
        <v>0</v>
      </c>
      <c r="I10" s="50">
        <v>0</v>
      </c>
      <c r="J10" s="51">
        <v>0</v>
      </c>
    </row>
    <row r="11" spans="1:10" s="43" customFormat="1" ht="19.5" customHeight="1">
      <c r="A11" s="47"/>
      <c r="B11" s="47" t="s">
        <v>259</v>
      </c>
      <c r="C11" s="47" t="s">
        <v>41</v>
      </c>
      <c r="D11" s="48" t="s">
        <v>255</v>
      </c>
      <c r="E11" s="55">
        <f>G11</f>
        <v>525</v>
      </c>
      <c r="F11" s="54"/>
      <c r="G11" s="50">
        <v>525</v>
      </c>
      <c r="H11" s="50">
        <v>0</v>
      </c>
      <c r="I11" s="50">
        <v>0</v>
      </c>
      <c r="J11" s="51">
        <v>0</v>
      </c>
    </row>
    <row r="12" spans="1:10" s="43" customFormat="1" ht="19.5" customHeight="1"/>
    <row r="13" spans="1:10" s="43" customFormat="1" ht="14.25" customHeight="1"/>
  </sheetData>
  <sheetProtection formatCells="0" formatColumns="0" formatRows="0"/>
  <mergeCells count="8">
    <mergeCell ref="A3:F3"/>
    <mergeCell ref="I4:I5"/>
    <mergeCell ref="J4:J5"/>
    <mergeCell ref="D4:D5"/>
    <mergeCell ref="E4:E5"/>
    <mergeCell ref="F4:F5"/>
    <mergeCell ref="G4:G5"/>
    <mergeCell ref="H4:H5"/>
  </mergeCells>
  <phoneticPr fontId="7" type="noConversion"/>
  <pageMargins left="0.75" right="0.75" top="1" bottom="1" header="0.5" footer="0.5"/>
  <pageSetup paperSize="9" scale="70" orientation="portrait" horizontalDpi="200" verticalDpi="300" r:id="rId1"/>
  <headerFooter scaleWithDoc="0" alignWithMargins="0"/>
  <ignoredErrors>
    <ignoredError sqref="A8:C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Zeros="0" workbookViewId="0">
      <selection activeCell="D21" sqref="D21"/>
    </sheetView>
  </sheetViews>
  <sheetFormatPr defaultRowHeight="14.25"/>
  <cols>
    <col min="1" max="1" width="22" style="35" customWidth="1"/>
    <col min="2" max="2" width="15.75" style="35" customWidth="1"/>
    <col min="3" max="3" width="25.5" style="35" customWidth="1"/>
    <col min="4" max="6" width="14.5" style="35" customWidth="1"/>
    <col min="7" max="16384" width="9" style="35"/>
  </cols>
  <sheetData>
    <row r="1" spans="1:6" ht="13.5" customHeight="1"/>
    <row r="2" spans="1:6" ht="20.25" customHeight="1">
      <c r="A2" s="128" t="s">
        <v>50</v>
      </c>
      <c r="B2" s="128"/>
      <c r="C2" s="128"/>
      <c r="D2" s="128"/>
      <c r="E2" s="128"/>
      <c r="F2" s="128"/>
    </row>
    <row r="3" spans="1:6" s="43" customFormat="1" ht="21.75" customHeight="1">
      <c r="A3" s="129" t="s">
        <v>252</v>
      </c>
      <c r="B3" s="129"/>
      <c r="C3" s="129"/>
      <c r="D3" s="56"/>
      <c r="E3" s="56"/>
      <c r="F3" s="56" t="s">
        <v>23</v>
      </c>
    </row>
    <row r="4" spans="1:6" s="43" customFormat="1" ht="19.5" customHeight="1">
      <c r="A4" s="130" t="s">
        <v>51</v>
      </c>
      <c r="B4" s="132"/>
      <c r="C4" s="130" t="s">
        <v>52</v>
      </c>
      <c r="D4" s="131"/>
      <c r="E4" s="131"/>
      <c r="F4" s="132"/>
    </row>
    <row r="5" spans="1:6" s="43" customFormat="1" ht="19.5" customHeight="1">
      <c r="A5" s="63" t="s">
        <v>53</v>
      </c>
      <c r="B5" s="63" t="s">
        <v>265</v>
      </c>
      <c r="C5" s="63" t="s">
        <v>53</v>
      </c>
      <c r="D5" s="63" t="s">
        <v>28</v>
      </c>
      <c r="E5" s="57" t="s">
        <v>54</v>
      </c>
      <c r="F5" s="57" t="s">
        <v>55</v>
      </c>
    </row>
    <row r="6" spans="1:6" s="52" customFormat="1" ht="19.5" customHeight="1">
      <c r="A6" s="58" t="s">
        <v>56</v>
      </c>
      <c r="B6" s="59">
        <f>B7</f>
        <v>620</v>
      </c>
      <c r="C6" s="58" t="s">
        <v>57</v>
      </c>
      <c r="D6" s="60">
        <v>620</v>
      </c>
      <c r="E6" s="60">
        <v>620</v>
      </c>
      <c r="F6" s="60">
        <v>0</v>
      </c>
    </row>
    <row r="7" spans="1:6" s="52" customFormat="1" ht="19.5" customHeight="1">
      <c r="A7" s="58" t="s">
        <v>58</v>
      </c>
      <c r="B7" s="59">
        <v>620</v>
      </c>
      <c r="C7" s="58" t="s">
        <v>59</v>
      </c>
      <c r="D7" s="60">
        <v>620</v>
      </c>
      <c r="E7" s="60">
        <v>620</v>
      </c>
      <c r="F7" s="60">
        <v>0</v>
      </c>
    </row>
    <row r="8" spans="1:6" s="52" customFormat="1" ht="19.5" customHeight="1">
      <c r="A8" s="58" t="s">
        <v>60</v>
      </c>
      <c r="B8" s="59">
        <v>0</v>
      </c>
      <c r="C8" s="58" t="s">
        <v>61</v>
      </c>
      <c r="D8" s="60"/>
      <c r="E8" s="60"/>
      <c r="F8" s="60">
        <v>0</v>
      </c>
    </row>
    <row r="9" spans="1:6" s="52" customFormat="1" ht="19.5" customHeight="1">
      <c r="A9" s="58"/>
      <c r="B9" s="58"/>
      <c r="C9" s="58" t="s">
        <v>62</v>
      </c>
      <c r="D9" s="60"/>
      <c r="E9" s="60"/>
      <c r="F9" s="60">
        <v>0</v>
      </c>
    </row>
    <row r="10" spans="1:6" s="52" customFormat="1" ht="19.5" customHeight="1">
      <c r="A10" s="58"/>
      <c r="B10" s="58"/>
      <c r="C10" s="58" t="s">
        <v>263</v>
      </c>
      <c r="D10" s="60"/>
      <c r="E10" s="60"/>
      <c r="F10" s="60">
        <v>0</v>
      </c>
    </row>
    <row r="11" spans="1:6" s="52" customFormat="1" ht="19.5" customHeight="1">
      <c r="A11" s="58"/>
      <c r="B11" s="58"/>
      <c r="C11" s="58" t="s">
        <v>63</v>
      </c>
      <c r="D11" s="60"/>
      <c r="E11" s="60"/>
      <c r="F11" s="60">
        <v>0</v>
      </c>
    </row>
    <row r="12" spans="1:6" s="52" customFormat="1" ht="19.5" customHeight="1">
      <c r="A12" s="58"/>
      <c r="B12" s="58"/>
      <c r="C12" s="58" t="s">
        <v>64</v>
      </c>
      <c r="D12" s="60"/>
      <c r="E12" s="60"/>
      <c r="F12" s="60">
        <v>0</v>
      </c>
    </row>
    <row r="13" spans="1:6" s="52" customFormat="1" ht="19.5" customHeight="1">
      <c r="A13" s="58"/>
      <c r="B13" s="58"/>
      <c r="C13" s="58" t="s">
        <v>65</v>
      </c>
      <c r="D13" s="60"/>
      <c r="E13" s="60"/>
      <c r="F13" s="60">
        <v>0</v>
      </c>
    </row>
    <row r="14" spans="1:6" s="52" customFormat="1" ht="19.5" customHeight="1">
      <c r="A14" s="58"/>
      <c r="B14" s="58"/>
      <c r="C14" s="58" t="s">
        <v>66</v>
      </c>
      <c r="D14" s="60"/>
      <c r="E14" s="60"/>
      <c r="F14" s="60">
        <v>0</v>
      </c>
    </row>
    <row r="15" spans="1:6" s="52" customFormat="1" ht="19.5" customHeight="1">
      <c r="A15" s="58"/>
      <c r="B15" s="58"/>
      <c r="C15" s="58" t="s">
        <v>67</v>
      </c>
      <c r="D15" s="60"/>
      <c r="E15" s="60"/>
      <c r="F15" s="60">
        <v>0</v>
      </c>
    </row>
    <row r="16" spans="1:6" s="52" customFormat="1" ht="19.5" customHeight="1">
      <c r="A16" s="58" t="s">
        <v>68</v>
      </c>
      <c r="B16" s="59">
        <v>723.60720100000003</v>
      </c>
      <c r="C16" s="58" t="s">
        <v>69</v>
      </c>
      <c r="D16" s="60"/>
      <c r="E16" s="60"/>
      <c r="F16" s="60">
        <v>0</v>
      </c>
    </row>
    <row r="17" spans="1:6" s="52" customFormat="1" ht="19.5" customHeight="1">
      <c r="A17" s="58"/>
      <c r="B17" s="58"/>
      <c r="C17" s="58" t="s">
        <v>70</v>
      </c>
      <c r="D17" s="60"/>
      <c r="E17" s="60"/>
      <c r="F17" s="60">
        <v>0</v>
      </c>
    </row>
    <row r="18" spans="1:6" s="52" customFormat="1" ht="19.5" customHeight="1">
      <c r="A18" s="58"/>
      <c r="B18" s="58"/>
      <c r="C18" s="58" t="s">
        <v>71</v>
      </c>
      <c r="D18" s="60"/>
      <c r="E18" s="60"/>
      <c r="F18" s="60">
        <v>0</v>
      </c>
    </row>
    <row r="19" spans="1:6" s="52" customFormat="1" ht="19.5" customHeight="1">
      <c r="A19" s="58"/>
      <c r="B19" s="58"/>
      <c r="C19" s="58" t="s">
        <v>72</v>
      </c>
      <c r="D19" s="60"/>
      <c r="E19" s="60"/>
      <c r="F19" s="60">
        <v>0</v>
      </c>
    </row>
    <row r="20" spans="1:6" s="52" customFormat="1" ht="19.5" customHeight="1">
      <c r="A20" s="58"/>
      <c r="B20" s="58"/>
      <c r="C20" s="58" t="s">
        <v>73</v>
      </c>
      <c r="D20" s="60"/>
      <c r="E20" s="60"/>
      <c r="F20" s="60">
        <v>0</v>
      </c>
    </row>
    <row r="21" spans="1:6" s="52" customFormat="1" ht="19.5" customHeight="1">
      <c r="A21" s="58"/>
      <c r="B21" s="58"/>
      <c r="C21" s="58" t="s">
        <v>74</v>
      </c>
      <c r="D21" s="60"/>
      <c r="E21" s="60"/>
      <c r="F21" s="60">
        <v>0</v>
      </c>
    </row>
    <row r="22" spans="1:6" s="52" customFormat="1" ht="19.5" customHeight="1">
      <c r="A22" s="58"/>
      <c r="B22" s="58"/>
      <c r="C22" s="58" t="s">
        <v>75</v>
      </c>
      <c r="D22" s="60"/>
      <c r="E22" s="60"/>
      <c r="F22" s="60">
        <v>0</v>
      </c>
    </row>
    <row r="23" spans="1:6" s="52" customFormat="1" ht="19.5" customHeight="1">
      <c r="A23" s="58"/>
      <c r="B23" s="58"/>
      <c r="C23" s="58" t="s">
        <v>76</v>
      </c>
      <c r="D23" s="60"/>
      <c r="E23" s="60"/>
      <c r="F23" s="60">
        <v>0</v>
      </c>
    </row>
    <row r="24" spans="1:6" s="52" customFormat="1" ht="19.5" customHeight="1">
      <c r="A24" s="58"/>
      <c r="B24" s="58"/>
      <c r="C24" s="58" t="s">
        <v>77</v>
      </c>
      <c r="D24" s="60"/>
      <c r="E24" s="60"/>
      <c r="F24" s="60">
        <v>0</v>
      </c>
    </row>
    <row r="25" spans="1:6" s="52" customFormat="1" ht="19.5" customHeight="1">
      <c r="A25" s="58"/>
      <c r="B25" s="58"/>
      <c r="C25" s="58" t="s">
        <v>78</v>
      </c>
      <c r="D25" s="60"/>
      <c r="E25" s="60"/>
      <c r="F25" s="60">
        <v>0</v>
      </c>
    </row>
    <row r="26" spans="1:6" s="52" customFormat="1" ht="19.5" customHeight="1">
      <c r="A26" s="58"/>
      <c r="B26" s="58"/>
      <c r="C26" s="58" t="s">
        <v>264</v>
      </c>
      <c r="D26" s="61"/>
      <c r="E26" s="61"/>
      <c r="F26" s="61">
        <v>0</v>
      </c>
    </row>
    <row r="27" spans="1:6" s="43" customFormat="1" ht="19.5" customHeight="1">
      <c r="A27" s="57"/>
      <c r="B27" s="57"/>
      <c r="C27" s="57"/>
      <c r="D27" s="57"/>
      <c r="E27" s="62"/>
      <c r="F27" s="62"/>
    </row>
    <row r="28" spans="1:6" s="52" customFormat="1" ht="19.5" customHeight="1">
      <c r="A28" s="58"/>
      <c r="B28" s="58"/>
      <c r="C28" s="58" t="s">
        <v>79</v>
      </c>
      <c r="D28" s="61">
        <v>723.60720100000003</v>
      </c>
      <c r="E28" s="60">
        <v>723.60720100000003</v>
      </c>
      <c r="F28" s="60">
        <v>0</v>
      </c>
    </row>
    <row r="29" spans="1:6" s="52" customFormat="1" ht="19.5" customHeight="1">
      <c r="A29" s="58" t="s">
        <v>80</v>
      </c>
      <c r="B29" s="59">
        <f>B6+B16</f>
        <v>1343.607201</v>
      </c>
      <c r="C29" s="58" t="s">
        <v>81</v>
      </c>
      <c r="D29" s="59">
        <f>D6+D28</f>
        <v>1343.607201</v>
      </c>
      <c r="E29" s="59">
        <f>E6+E28</f>
        <v>1343.607201</v>
      </c>
      <c r="F29" s="60"/>
    </row>
    <row r="30" spans="1:6" s="43" customFormat="1" ht="13.5"/>
    <row r="31" spans="1:6" s="43" customFormat="1" ht="13.5"/>
    <row r="32" spans="1:6" s="43" customFormat="1" ht="13.5"/>
    <row r="33" s="43" customFormat="1" ht="13.5"/>
    <row r="34" s="43" customFormat="1" ht="13.5"/>
    <row r="35" s="43" customFormat="1" ht="13.5"/>
    <row r="36" s="43" customFormat="1" ht="13.5"/>
    <row r="37" s="43" customFormat="1" ht="13.5"/>
    <row r="38" s="43" customFormat="1" ht="13.5"/>
    <row r="39" s="43" customFormat="1" ht="13.5"/>
  </sheetData>
  <sheetProtection formatCells="0" formatColumns="0" formatRows="0"/>
  <mergeCells count="4">
    <mergeCell ref="A2:F2"/>
    <mergeCell ref="A3:C3"/>
    <mergeCell ref="C4:F4"/>
    <mergeCell ref="A4:B4"/>
  </mergeCells>
  <phoneticPr fontId="7" type="noConversion"/>
  <pageMargins left="0.75" right="0.75" top="0.38888888888888901" bottom="0.38888888888888901" header="0.50902777777777797" footer="0.50902777777777797"/>
  <pageSetup paperSize="9" scale="90" orientation="landscape" horizontalDpi="200" verticalDpi="300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7"/>
  <sheetViews>
    <sheetView showGridLines="0" showZeros="0" workbookViewId="0">
      <selection activeCell="I9" sqref="I9"/>
    </sheetView>
  </sheetViews>
  <sheetFormatPr defaultRowHeight="14.25"/>
  <cols>
    <col min="1" max="3" width="9" style="35"/>
    <col min="4" max="4" width="32.25" style="35" customWidth="1"/>
    <col min="5" max="5" width="13.25" style="35" customWidth="1"/>
    <col min="6" max="7" width="13.375" style="35" customWidth="1"/>
    <col min="8" max="16384" width="9" style="35"/>
  </cols>
  <sheetData>
    <row r="1" spans="1:7" ht="14.25" customHeight="1"/>
    <row r="2" spans="1:7" ht="20.25" customHeight="1">
      <c r="A2" s="128" t="s">
        <v>82</v>
      </c>
      <c r="B2" s="128"/>
      <c r="C2" s="128"/>
      <c r="D2" s="128"/>
      <c r="E2" s="128"/>
      <c r="F2" s="128"/>
      <c r="G2" s="128"/>
    </row>
    <row r="3" spans="1:7" s="43" customFormat="1" ht="18.75" customHeight="1">
      <c r="A3" s="129" t="s">
        <v>252</v>
      </c>
      <c r="B3" s="129"/>
      <c r="C3" s="129"/>
      <c r="D3" s="129"/>
      <c r="E3" s="56"/>
      <c r="F3" s="56"/>
      <c r="G3" s="56" t="s">
        <v>23</v>
      </c>
    </row>
    <row r="4" spans="1:7" s="43" customFormat="1" ht="18.75" customHeight="1">
      <c r="A4" s="130" t="s">
        <v>43</v>
      </c>
      <c r="B4" s="131"/>
      <c r="C4" s="132"/>
      <c r="D4" s="133" t="s">
        <v>83</v>
      </c>
      <c r="E4" s="133" t="s">
        <v>44</v>
      </c>
      <c r="F4" s="133" t="s">
        <v>45</v>
      </c>
      <c r="G4" s="133" t="s">
        <v>46</v>
      </c>
    </row>
    <row r="5" spans="1:7" s="43" customFormat="1" ht="18.75" customHeight="1">
      <c r="A5" s="63" t="s">
        <v>24</v>
      </c>
      <c r="B5" s="63" t="s">
        <v>25</v>
      </c>
      <c r="C5" s="63" t="s">
        <v>26</v>
      </c>
      <c r="D5" s="134"/>
      <c r="E5" s="134"/>
      <c r="F5" s="134"/>
      <c r="G5" s="134"/>
    </row>
    <row r="6" spans="1:7" s="43" customFormat="1" ht="18.75" customHeight="1">
      <c r="A6" s="57" t="s">
        <v>38</v>
      </c>
      <c r="B6" s="57" t="s">
        <v>38</v>
      </c>
      <c r="C6" s="57" t="s">
        <v>38</v>
      </c>
      <c r="D6" s="57" t="s">
        <v>38</v>
      </c>
      <c r="E6" s="57">
        <v>1</v>
      </c>
      <c r="F6" s="57">
        <v>2</v>
      </c>
      <c r="G6" s="57">
        <v>3</v>
      </c>
    </row>
    <row r="7" spans="1:7" s="66" customFormat="1" ht="18.75" customHeight="1">
      <c r="A7" s="64"/>
      <c r="B7" s="64"/>
      <c r="C7" s="64"/>
      <c r="D7" s="64" t="s">
        <v>28</v>
      </c>
      <c r="E7" s="65">
        <f t="shared" ref="E7:G8" si="0">E8</f>
        <v>620</v>
      </c>
      <c r="F7" s="65">
        <f t="shared" si="0"/>
        <v>95</v>
      </c>
      <c r="G7" s="65">
        <f t="shared" si="0"/>
        <v>525</v>
      </c>
    </row>
    <row r="8" spans="1:7" s="43" customFormat="1" ht="18.75" customHeight="1">
      <c r="A8" s="67" t="s">
        <v>258</v>
      </c>
      <c r="B8" s="67" t="s">
        <v>259</v>
      </c>
      <c r="C8" s="67" t="s">
        <v>259</v>
      </c>
      <c r="D8" s="64" t="s">
        <v>256</v>
      </c>
      <c r="E8" s="65">
        <f t="shared" si="0"/>
        <v>620</v>
      </c>
      <c r="F8" s="65">
        <f t="shared" si="0"/>
        <v>95</v>
      </c>
      <c r="G8" s="65">
        <f t="shared" si="0"/>
        <v>525</v>
      </c>
    </row>
    <row r="9" spans="1:7" s="43" customFormat="1" ht="18.75" customHeight="1">
      <c r="A9" s="67"/>
      <c r="B9" s="67" t="s">
        <v>39</v>
      </c>
      <c r="C9" s="67" t="s">
        <v>259</v>
      </c>
      <c r="D9" s="64" t="s">
        <v>257</v>
      </c>
      <c r="E9" s="65">
        <f>F9+G9</f>
        <v>620</v>
      </c>
      <c r="F9" s="65">
        <f>F10</f>
        <v>95</v>
      </c>
      <c r="G9" s="65">
        <f>G11</f>
        <v>525</v>
      </c>
    </row>
    <row r="10" spans="1:7" s="43" customFormat="1" ht="18.75" customHeight="1">
      <c r="A10" s="67"/>
      <c r="B10" s="67" t="s">
        <v>259</v>
      </c>
      <c r="C10" s="67" t="s">
        <v>40</v>
      </c>
      <c r="D10" s="64" t="s">
        <v>254</v>
      </c>
      <c r="E10" s="65">
        <f>F10</f>
        <v>95</v>
      </c>
      <c r="F10" s="65">
        <v>95</v>
      </c>
      <c r="G10" s="65"/>
    </row>
    <row r="11" spans="1:7" s="43" customFormat="1" ht="18.75" customHeight="1">
      <c r="A11" s="67"/>
      <c r="B11" s="67" t="s">
        <v>259</v>
      </c>
      <c r="C11" s="67" t="s">
        <v>41</v>
      </c>
      <c r="D11" s="64" t="s">
        <v>255</v>
      </c>
      <c r="E11" s="65">
        <f>G11</f>
        <v>525</v>
      </c>
      <c r="F11" s="65"/>
      <c r="G11" s="65">
        <v>525</v>
      </c>
    </row>
    <row r="12" spans="1:7" s="43" customFormat="1" ht="13.5"/>
    <row r="13" spans="1:7" s="43" customFormat="1" ht="13.5"/>
    <row r="14" spans="1:7" s="43" customFormat="1" ht="13.5"/>
    <row r="15" spans="1:7" s="43" customFormat="1" ht="13.5"/>
    <row r="16" spans="1:7" s="43" customFormat="1" ht="13.5"/>
    <row r="17" s="43" customFormat="1" ht="13.5"/>
    <row r="18" s="43" customFormat="1" ht="13.5"/>
    <row r="19" s="43" customFormat="1" ht="13.5"/>
    <row r="20" s="43" customFormat="1" ht="13.5"/>
    <row r="21" s="43" customFormat="1" ht="13.5"/>
    <row r="22" s="43" customFormat="1" ht="13.5"/>
    <row r="23" s="43" customFormat="1" ht="13.5"/>
    <row r="24" s="43" customFormat="1" ht="13.5"/>
    <row r="25" s="43" customFormat="1" ht="13.5"/>
    <row r="26" s="43" customFormat="1" ht="13.5"/>
    <row r="27" s="43" customFormat="1" ht="13.5"/>
    <row r="28" s="43" customFormat="1" ht="13.5"/>
    <row r="29" s="43" customFormat="1" ht="13.5"/>
    <row r="30" s="43" customFormat="1" ht="13.5"/>
    <row r="31" s="43" customFormat="1" ht="13.5"/>
    <row r="32" s="43" customFormat="1" ht="13.5"/>
    <row r="33" s="43" customFormat="1" ht="13.5"/>
    <row r="34" s="43" customFormat="1" ht="13.5"/>
    <row r="35" s="43" customFormat="1" ht="13.5"/>
    <row r="36" s="43" customFormat="1" ht="13.5"/>
    <row r="37" s="43" customFormat="1" ht="13.5"/>
    <row r="38" s="43" customFormat="1" ht="13.5"/>
    <row r="39" s="43" customFormat="1" ht="13.5"/>
    <row r="40" s="43" customFormat="1" ht="13.5"/>
    <row r="41" s="43" customFormat="1" ht="13.5"/>
    <row r="42" s="43" customFormat="1" ht="13.5"/>
    <row r="43" s="43" customFormat="1" ht="13.5"/>
    <row r="44" s="43" customFormat="1" ht="13.5"/>
    <row r="45" s="43" customFormat="1" ht="13.5"/>
    <row r="46" s="43" customFormat="1" ht="13.5"/>
    <row r="47" s="43" customFormat="1" ht="13.5"/>
    <row r="48" s="43" customFormat="1" ht="13.5"/>
    <row r="49" s="43" customFormat="1" ht="13.5"/>
    <row r="50" s="43" customFormat="1" ht="13.5"/>
    <row r="51" s="43" customFormat="1" ht="13.5"/>
    <row r="52" s="43" customFormat="1" ht="13.5"/>
    <row r="53" s="43" customFormat="1" ht="13.5"/>
    <row r="54" s="43" customFormat="1" ht="13.5"/>
    <row r="55" s="43" customFormat="1" ht="13.5"/>
    <row r="56" s="43" customFormat="1" ht="13.5"/>
    <row r="57" s="43" customFormat="1" ht="13.5"/>
    <row r="58" s="43" customFormat="1" ht="13.5"/>
    <row r="59" s="43" customFormat="1" ht="13.5"/>
    <row r="60" s="43" customFormat="1" ht="13.5"/>
    <row r="61" s="43" customFormat="1" ht="13.5"/>
    <row r="62" s="43" customFormat="1" ht="13.5"/>
    <row r="63" s="43" customFormat="1" ht="13.5"/>
    <row r="64" s="43" customFormat="1" ht="13.5"/>
    <row r="65" s="43" customFormat="1" ht="13.5"/>
    <row r="66" s="43" customFormat="1" ht="13.5"/>
    <row r="67" s="43" customFormat="1" ht="13.5"/>
  </sheetData>
  <sheetProtection formatCells="0" formatColumns="0" formatRows="0"/>
  <mergeCells count="7">
    <mergeCell ref="A2:G2"/>
    <mergeCell ref="A4:C4"/>
    <mergeCell ref="A3:D3"/>
    <mergeCell ref="D4:D5"/>
    <mergeCell ref="E4:E5"/>
    <mergeCell ref="F4:F5"/>
    <mergeCell ref="G4:G5"/>
  </mergeCells>
  <phoneticPr fontId="7" type="noConversion"/>
  <pageMargins left="0.75" right="0.75" top="1" bottom="1" header="0.5" footer="0.5"/>
  <pageSetup paperSize="9" scale="90" orientation="portrait" horizontalDpi="200" verticalDpi="300" r:id="rId1"/>
  <headerFooter scaleWithDoc="0" alignWithMargins="0"/>
  <ignoredErrors>
    <ignoredError sqref="A8:C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64"/>
  <sheetViews>
    <sheetView showGridLines="0" showZeros="0" topLeftCell="A28" workbookViewId="0">
      <selection activeCell="E42" sqref="E42"/>
    </sheetView>
  </sheetViews>
  <sheetFormatPr defaultRowHeight="14.25"/>
  <cols>
    <col min="1" max="1" width="10.125" style="35" customWidth="1"/>
    <col min="2" max="2" width="29.375" style="35" customWidth="1"/>
    <col min="3" max="5" width="13" style="35" customWidth="1"/>
    <col min="6" max="16384" width="9" style="35"/>
  </cols>
  <sheetData>
    <row r="1" spans="1:5" ht="11.25" customHeight="1"/>
    <row r="2" spans="1:5" ht="24.75" customHeight="1">
      <c r="A2" s="135" t="s">
        <v>84</v>
      </c>
      <c r="B2" s="135"/>
      <c r="C2" s="135"/>
      <c r="D2" s="135"/>
      <c r="E2" s="135"/>
    </row>
    <row r="3" spans="1:5" s="43" customFormat="1" ht="21.75" customHeight="1">
      <c r="A3" s="136" t="s">
        <v>252</v>
      </c>
      <c r="B3" s="136"/>
      <c r="C3" s="136"/>
      <c r="D3" s="136"/>
      <c r="E3" s="68" t="s">
        <v>85</v>
      </c>
    </row>
    <row r="4" spans="1:5" s="43" customFormat="1" ht="17.25" customHeight="1">
      <c r="A4" s="69" t="s">
        <v>86</v>
      </c>
      <c r="B4" s="69" t="s">
        <v>87</v>
      </c>
      <c r="C4" s="69" t="s">
        <v>88</v>
      </c>
      <c r="D4" s="69" t="s">
        <v>89</v>
      </c>
      <c r="E4" s="69" t="s">
        <v>90</v>
      </c>
    </row>
    <row r="5" spans="1:5" s="43" customFormat="1" ht="17.25" customHeight="1">
      <c r="A5" s="69"/>
      <c r="B5" s="69"/>
      <c r="C5" s="69">
        <v>1</v>
      </c>
      <c r="D5" s="69">
        <v>2</v>
      </c>
      <c r="E5" s="69">
        <v>3</v>
      </c>
    </row>
    <row r="6" spans="1:5" s="43" customFormat="1" ht="17.25" customHeight="1">
      <c r="A6" s="74"/>
      <c r="B6" s="74" t="s">
        <v>267</v>
      </c>
      <c r="C6" s="75">
        <f>C7+C8+C9+C10+C11+C12+C13+C14+C15+C16+C17+C18+C19+C20+C21+C22+C23+C24+C25+C26+C27+C28+C29+C30+C31+C32+C33+C34+C35+C36+C37+C38+C39+C40+C41+C42+C43+C44+C45+C46+C47+C48+C49+C50</f>
        <v>95</v>
      </c>
      <c r="D6" s="75">
        <f>D7+D8+D9+D10+D11+D12+D13+D14+D15+D16+D17+D18+D19+D20+D21+D22+D23+D24+D25+D26+D27+D28+D29+D30+D31+D32+D33+D34+D35+D36+D37+D38+D39+D40+D41+D42+D43+D44+D45+D46+D47+D48+D49+D50</f>
        <v>55</v>
      </c>
      <c r="E6" s="75">
        <f>E7+E8+E9+E10+E11+E12+E13+E14+E15+E16+E17+E18+E19+E20+E21+E22+E23+E24+E25+E26+E27+E28+E29+E30+E31+E32+E33+E34+E35+E36+E37+E38+E39+E40+E41+E42+E43+E44+E45+E46+E47+E48+E49+E50</f>
        <v>40</v>
      </c>
    </row>
    <row r="7" spans="1:5" s="52" customFormat="1" ht="17.25" customHeight="1">
      <c r="A7" s="70">
        <v>30101</v>
      </c>
      <c r="B7" s="71" t="s">
        <v>91</v>
      </c>
      <c r="C7" s="72">
        <f>D7+E7</f>
        <v>15</v>
      </c>
      <c r="D7" s="72">
        <v>15</v>
      </c>
      <c r="E7" s="73"/>
    </row>
    <row r="8" spans="1:5" s="43" customFormat="1" ht="17.25" customHeight="1">
      <c r="A8" s="70">
        <v>30102</v>
      </c>
      <c r="B8" s="71" t="s">
        <v>92</v>
      </c>
      <c r="C8" s="72">
        <f t="shared" ref="C8:C50" si="0">D8+E8</f>
        <v>0</v>
      </c>
      <c r="D8" s="72"/>
      <c r="E8" s="73"/>
    </row>
    <row r="9" spans="1:5" s="43" customFormat="1" ht="17.25" customHeight="1">
      <c r="A9" s="70">
        <v>30103</v>
      </c>
      <c r="B9" s="71" t="s">
        <v>266</v>
      </c>
      <c r="C9" s="72">
        <f t="shared" si="0"/>
        <v>0</v>
      </c>
      <c r="D9" s="72"/>
      <c r="E9" s="73"/>
    </row>
    <row r="10" spans="1:5" s="43" customFormat="1" ht="17.25" customHeight="1">
      <c r="A10" s="70">
        <v>30106</v>
      </c>
      <c r="B10" s="71" t="s">
        <v>93</v>
      </c>
      <c r="C10" s="72">
        <f t="shared" si="0"/>
        <v>3</v>
      </c>
      <c r="D10" s="72">
        <v>3</v>
      </c>
      <c r="E10" s="73"/>
    </row>
    <row r="11" spans="1:5" s="43" customFormat="1" ht="17.25" customHeight="1">
      <c r="A11" s="70">
        <v>30107</v>
      </c>
      <c r="B11" s="71" t="s">
        <v>94</v>
      </c>
      <c r="C11" s="72">
        <f t="shared" si="0"/>
        <v>16</v>
      </c>
      <c r="D11" s="72">
        <v>16</v>
      </c>
      <c r="E11" s="73"/>
    </row>
    <row r="12" spans="1:5" s="43" customFormat="1" ht="17.25" customHeight="1">
      <c r="A12" s="70">
        <v>30108</v>
      </c>
      <c r="B12" s="71" t="s">
        <v>95</v>
      </c>
      <c r="C12" s="72">
        <f t="shared" si="0"/>
        <v>0</v>
      </c>
      <c r="D12" s="72"/>
      <c r="E12" s="73"/>
    </row>
    <row r="13" spans="1:5" s="43" customFormat="1" ht="17.25" customHeight="1">
      <c r="A13" s="70">
        <v>30109</v>
      </c>
      <c r="B13" s="71" t="s">
        <v>96</v>
      </c>
      <c r="C13" s="72">
        <f t="shared" si="0"/>
        <v>0</v>
      </c>
      <c r="D13" s="72"/>
      <c r="E13" s="73"/>
    </row>
    <row r="14" spans="1:5" s="43" customFormat="1" ht="17.25" customHeight="1">
      <c r="A14" s="70">
        <v>30110</v>
      </c>
      <c r="B14" s="71" t="s">
        <v>97</v>
      </c>
      <c r="C14" s="72">
        <f t="shared" si="0"/>
        <v>0</v>
      </c>
      <c r="D14" s="72"/>
      <c r="E14" s="73"/>
    </row>
    <row r="15" spans="1:5" s="43" customFormat="1" ht="17.25" customHeight="1">
      <c r="A15" s="70">
        <v>30111</v>
      </c>
      <c r="B15" s="71" t="s">
        <v>98</v>
      </c>
      <c r="C15" s="72">
        <f t="shared" si="0"/>
        <v>0</v>
      </c>
      <c r="D15" s="72"/>
      <c r="E15" s="73"/>
    </row>
    <row r="16" spans="1:5" s="43" customFormat="1" ht="17.25" customHeight="1">
      <c r="A16" s="70">
        <v>30112</v>
      </c>
      <c r="B16" s="71" t="s">
        <v>99</v>
      </c>
      <c r="C16" s="72">
        <f t="shared" si="0"/>
        <v>12</v>
      </c>
      <c r="D16" s="72">
        <v>12</v>
      </c>
      <c r="E16" s="73"/>
    </row>
    <row r="17" spans="1:5" s="43" customFormat="1" ht="17.25" customHeight="1">
      <c r="A17" s="70">
        <v>30113</v>
      </c>
      <c r="B17" s="71" t="s">
        <v>100</v>
      </c>
      <c r="C17" s="72">
        <f t="shared" si="0"/>
        <v>7</v>
      </c>
      <c r="D17" s="72">
        <v>7</v>
      </c>
      <c r="E17" s="73"/>
    </row>
    <row r="18" spans="1:5" s="43" customFormat="1" ht="17.25" customHeight="1">
      <c r="A18" s="70">
        <v>30114</v>
      </c>
      <c r="B18" s="71" t="s">
        <v>101</v>
      </c>
      <c r="C18" s="72">
        <f t="shared" si="0"/>
        <v>0</v>
      </c>
      <c r="D18" s="72"/>
      <c r="E18" s="73"/>
    </row>
    <row r="19" spans="1:5" s="43" customFormat="1" ht="17.25" customHeight="1">
      <c r="A19" s="70">
        <v>30199</v>
      </c>
      <c r="B19" s="71" t="s">
        <v>102</v>
      </c>
      <c r="C19" s="72">
        <f t="shared" si="0"/>
        <v>2</v>
      </c>
      <c r="D19" s="72">
        <v>2</v>
      </c>
      <c r="E19" s="73"/>
    </row>
    <row r="20" spans="1:5" s="43" customFormat="1" ht="17.25" customHeight="1">
      <c r="A20" s="70">
        <v>30201</v>
      </c>
      <c r="B20" s="71" t="s">
        <v>103</v>
      </c>
      <c r="C20" s="72">
        <f t="shared" si="0"/>
        <v>10</v>
      </c>
      <c r="D20" s="72"/>
      <c r="E20" s="73">
        <v>10</v>
      </c>
    </row>
    <row r="21" spans="1:5" s="43" customFormat="1" ht="17.25" customHeight="1">
      <c r="A21" s="70">
        <v>30202</v>
      </c>
      <c r="B21" s="71" t="s">
        <v>104</v>
      </c>
      <c r="C21" s="72">
        <f t="shared" si="0"/>
        <v>7</v>
      </c>
      <c r="D21" s="72"/>
      <c r="E21" s="73">
        <v>7</v>
      </c>
    </row>
    <row r="22" spans="1:5" s="43" customFormat="1" ht="17.25" customHeight="1">
      <c r="A22" s="70">
        <v>30203</v>
      </c>
      <c r="B22" s="71" t="s">
        <v>105</v>
      </c>
      <c r="C22" s="72">
        <f t="shared" si="0"/>
        <v>0</v>
      </c>
      <c r="D22" s="72"/>
      <c r="E22" s="73"/>
    </row>
    <row r="23" spans="1:5" s="43" customFormat="1" ht="17.25" customHeight="1">
      <c r="A23" s="70">
        <v>30204</v>
      </c>
      <c r="B23" s="71" t="s">
        <v>106</v>
      </c>
      <c r="C23" s="72">
        <f t="shared" si="0"/>
        <v>0</v>
      </c>
      <c r="D23" s="72"/>
      <c r="E23" s="73"/>
    </row>
    <row r="24" spans="1:5" s="43" customFormat="1" ht="17.25" customHeight="1">
      <c r="A24" s="70">
        <v>30205</v>
      </c>
      <c r="B24" s="71" t="s">
        <v>107</v>
      </c>
      <c r="C24" s="72">
        <f t="shared" si="0"/>
        <v>0</v>
      </c>
      <c r="D24" s="72"/>
      <c r="E24" s="73"/>
    </row>
    <row r="25" spans="1:5" s="43" customFormat="1" ht="17.25" customHeight="1">
      <c r="A25" s="70">
        <v>30206</v>
      </c>
      <c r="B25" s="71" t="s">
        <v>108</v>
      </c>
      <c r="C25" s="72">
        <f t="shared" si="0"/>
        <v>0</v>
      </c>
      <c r="D25" s="72"/>
      <c r="E25" s="73"/>
    </row>
    <row r="26" spans="1:5" s="43" customFormat="1" ht="17.25" customHeight="1">
      <c r="A26" s="70">
        <v>30207</v>
      </c>
      <c r="B26" s="71" t="s">
        <v>109</v>
      </c>
      <c r="C26" s="72">
        <f t="shared" si="0"/>
        <v>5</v>
      </c>
      <c r="D26" s="72"/>
      <c r="E26" s="73">
        <v>5</v>
      </c>
    </row>
    <row r="27" spans="1:5" s="43" customFormat="1" ht="17.25" customHeight="1">
      <c r="A27" s="70">
        <v>30208</v>
      </c>
      <c r="B27" s="71" t="s">
        <v>110</v>
      </c>
      <c r="C27" s="72">
        <f t="shared" si="0"/>
        <v>0</v>
      </c>
      <c r="D27" s="72"/>
      <c r="E27" s="73"/>
    </row>
    <row r="28" spans="1:5" s="43" customFormat="1" ht="17.25" customHeight="1">
      <c r="A28" s="70">
        <v>30209</v>
      </c>
      <c r="B28" s="71" t="s">
        <v>111</v>
      </c>
      <c r="C28" s="72">
        <f t="shared" si="0"/>
        <v>0</v>
      </c>
      <c r="D28" s="72"/>
      <c r="E28" s="73"/>
    </row>
    <row r="29" spans="1:5" s="43" customFormat="1" ht="17.25" customHeight="1">
      <c r="A29" s="70">
        <v>30211</v>
      </c>
      <c r="B29" s="71" t="s">
        <v>112</v>
      </c>
      <c r="C29" s="72">
        <f t="shared" si="0"/>
        <v>6</v>
      </c>
      <c r="D29" s="72"/>
      <c r="E29" s="73">
        <v>6</v>
      </c>
    </row>
    <row r="30" spans="1:5" s="43" customFormat="1" ht="17.25" customHeight="1">
      <c r="A30" s="70">
        <v>30212</v>
      </c>
      <c r="B30" s="71" t="s">
        <v>113</v>
      </c>
      <c r="C30" s="72">
        <f t="shared" si="0"/>
        <v>0</v>
      </c>
      <c r="D30" s="72"/>
      <c r="E30" s="73"/>
    </row>
    <row r="31" spans="1:5" s="43" customFormat="1" ht="17.25" customHeight="1">
      <c r="A31" s="70">
        <v>30213</v>
      </c>
      <c r="B31" s="71" t="s">
        <v>114</v>
      </c>
      <c r="C31" s="72">
        <f t="shared" si="0"/>
        <v>0</v>
      </c>
      <c r="D31" s="72"/>
      <c r="E31" s="73"/>
    </row>
    <row r="32" spans="1:5" s="43" customFormat="1" ht="17.25" customHeight="1">
      <c r="A32" s="70">
        <v>30214</v>
      </c>
      <c r="B32" s="71" t="s">
        <v>115</v>
      </c>
      <c r="C32" s="72">
        <f t="shared" si="0"/>
        <v>0</v>
      </c>
      <c r="D32" s="72"/>
      <c r="E32" s="73"/>
    </row>
    <row r="33" spans="1:5" s="43" customFormat="1" ht="17.25" customHeight="1">
      <c r="A33" s="70">
        <v>30215</v>
      </c>
      <c r="B33" s="71" t="s">
        <v>116</v>
      </c>
      <c r="C33" s="72">
        <f t="shared" si="0"/>
        <v>0</v>
      </c>
      <c r="D33" s="72"/>
      <c r="E33" s="73"/>
    </row>
    <row r="34" spans="1:5" s="43" customFormat="1" ht="17.25" customHeight="1">
      <c r="A34" s="70">
        <v>30216</v>
      </c>
      <c r="B34" s="71" t="s">
        <v>117</v>
      </c>
      <c r="C34" s="72">
        <f t="shared" si="0"/>
        <v>0</v>
      </c>
      <c r="D34" s="72"/>
      <c r="E34" s="73"/>
    </row>
    <row r="35" spans="1:5" s="43" customFormat="1" ht="17.25" customHeight="1">
      <c r="A35" s="70">
        <v>30217</v>
      </c>
      <c r="B35" s="71" t="s">
        <v>118</v>
      </c>
      <c r="C35" s="72">
        <f t="shared" si="0"/>
        <v>5</v>
      </c>
      <c r="D35" s="72"/>
      <c r="E35" s="73">
        <v>5</v>
      </c>
    </row>
    <row r="36" spans="1:5" s="43" customFormat="1" ht="17.25" customHeight="1">
      <c r="A36" s="70">
        <v>30218</v>
      </c>
      <c r="B36" s="71" t="s">
        <v>119</v>
      </c>
      <c r="C36" s="72">
        <f t="shared" si="0"/>
        <v>0</v>
      </c>
      <c r="D36" s="72"/>
      <c r="E36" s="73"/>
    </row>
    <row r="37" spans="1:5" s="43" customFormat="1" ht="17.25" customHeight="1">
      <c r="A37" s="70">
        <v>30226</v>
      </c>
      <c r="B37" s="71" t="s">
        <v>120</v>
      </c>
      <c r="C37" s="72">
        <f t="shared" si="0"/>
        <v>0</v>
      </c>
      <c r="D37" s="72"/>
      <c r="E37" s="73"/>
    </row>
    <row r="38" spans="1:5" s="43" customFormat="1" ht="17.25" customHeight="1">
      <c r="A38" s="70">
        <v>30227</v>
      </c>
      <c r="B38" s="71" t="s">
        <v>121</v>
      </c>
      <c r="C38" s="72">
        <f t="shared" si="0"/>
        <v>0</v>
      </c>
      <c r="D38" s="72"/>
      <c r="E38" s="73"/>
    </row>
    <row r="39" spans="1:5" s="43" customFormat="1" ht="17.25" customHeight="1">
      <c r="A39" s="70">
        <v>30228</v>
      </c>
      <c r="B39" s="71" t="s">
        <v>122</v>
      </c>
      <c r="C39" s="72">
        <f t="shared" si="0"/>
        <v>0</v>
      </c>
      <c r="D39" s="72"/>
      <c r="E39" s="73"/>
    </row>
    <row r="40" spans="1:5" s="43" customFormat="1" ht="17.25" customHeight="1">
      <c r="A40" s="70">
        <v>30229</v>
      </c>
      <c r="B40" s="71" t="s">
        <v>123</v>
      </c>
      <c r="C40" s="72">
        <f t="shared" si="0"/>
        <v>0</v>
      </c>
      <c r="D40" s="72"/>
      <c r="E40" s="73"/>
    </row>
    <row r="41" spans="1:5" s="43" customFormat="1" ht="17.25" customHeight="1">
      <c r="A41" s="70">
        <v>30231</v>
      </c>
      <c r="B41" s="71" t="s">
        <v>124</v>
      </c>
      <c r="C41" s="72">
        <f t="shared" si="0"/>
        <v>0</v>
      </c>
      <c r="D41" s="72"/>
      <c r="E41" s="73"/>
    </row>
    <row r="42" spans="1:5" s="43" customFormat="1" ht="17.25" customHeight="1">
      <c r="A42" s="70">
        <v>30239</v>
      </c>
      <c r="B42" s="71" t="s">
        <v>125</v>
      </c>
      <c r="C42" s="72">
        <f t="shared" si="0"/>
        <v>7</v>
      </c>
      <c r="D42" s="72"/>
      <c r="E42" s="73">
        <v>7</v>
      </c>
    </row>
    <row r="43" spans="1:5" s="43" customFormat="1" ht="17.25" customHeight="1">
      <c r="A43" s="70">
        <v>30240</v>
      </c>
      <c r="B43" s="71" t="s">
        <v>126</v>
      </c>
      <c r="C43" s="72">
        <f t="shared" si="0"/>
        <v>0</v>
      </c>
      <c r="D43" s="72"/>
      <c r="E43" s="73"/>
    </row>
    <row r="44" spans="1:5" s="43" customFormat="1" ht="17.25" customHeight="1">
      <c r="A44" s="70">
        <v>30299</v>
      </c>
      <c r="B44" s="71" t="s">
        <v>127</v>
      </c>
      <c r="C44" s="72">
        <f t="shared" si="0"/>
        <v>0</v>
      </c>
      <c r="D44" s="72"/>
      <c r="E44" s="73"/>
    </row>
    <row r="45" spans="1:5" s="43" customFormat="1" ht="17.25" customHeight="1">
      <c r="A45" s="70">
        <v>30301</v>
      </c>
      <c r="B45" s="71" t="s">
        <v>128</v>
      </c>
      <c r="C45" s="72">
        <f t="shared" si="0"/>
        <v>0</v>
      </c>
      <c r="D45" s="72"/>
      <c r="E45" s="73"/>
    </row>
    <row r="46" spans="1:5" s="43" customFormat="1" ht="17.25" customHeight="1">
      <c r="A46" s="70">
        <v>30302</v>
      </c>
      <c r="B46" s="71" t="s">
        <v>129</v>
      </c>
      <c r="C46" s="72">
        <f t="shared" si="0"/>
        <v>0</v>
      </c>
      <c r="D46" s="72"/>
      <c r="E46" s="73"/>
    </row>
    <row r="47" spans="1:5" s="43" customFormat="1" ht="17.25" customHeight="1">
      <c r="A47" s="70">
        <v>30304</v>
      </c>
      <c r="B47" s="71" t="s">
        <v>130</v>
      </c>
      <c r="C47" s="72">
        <f t="shared" si="0"/>
        <v>0</v>
      </c>
      <c r="D47" s="72"/>
      <c r="E47" s="73"/>
    </row>
    <row r="48" spans="1:5" s="43" customFormat="1" ht="17.25" customHeight="1">
      <c r="A48" s="70">
        <v>30305</v>
      </c>
      <c r="B48" s="71" t="s">
        <v>131</v>
      </c>
      <c r="C48" s="72">
        <f t="shared" si="0"/>
        <v>0</v>
      </c>
      <c r="D48" s="72"/>
      <c r="E48" s="73"/>
    </row>
    <row r="49" spans="1:5" s="43" customFormat="1" ht="17.25" customHeight="1">
      <c r="A49" s="70">
        <v>30309</v>
      </c>
      <c r="B49" s="71" t="s">
        <v>132</v>
      </c>
      <c r="C49" s="72">
        <f t="shared" si="0"/>
        <v>0</v>
      </c>
      <c r="D49" s="72"/>
      <c r="E49" s="73"/>
    </row>
    <row r="50" spans="1:5" s="43" customFormat="1" ht="17.25" customHeight="1">
      <c r="A50" s="70">
        <v>31002</v>
      </c>
      <c r="B50" s="71" t="s">
        <v>133</v>
      </c>
      <c r="C50" s="72">
        <f t="shared" si="0"/>
        <v>0</v>
      </c>
      <c r="D50" s="72"/>
      <c r="E50" s="73"/>
    </row>
    <row r="51" spans="1:5" s="43" customFormat="1" ht="17.25" customHeight="1"/>
    <row r="52" spans="1:5" s="43" customFormat="1" ht="13.5"/>
    <row r="53" spans="1:5" s="43" customFormat="1" ht="13.5"/>
    <row r="54" spans="1:5" s="43" customFormat="1" ht="13.5"/>
    <row r="55" spans="1:5" s="43" customFormat="1" ht="13.5"/>
    <row r="56" spans="1:5" s="43" customFormat="1" ht="13.5"/>
    <row r="57" spans="1:5" s="43" customFormat="1" ht="13.5"/>
    <row r="58" spans="1:5" s="43" customFormat="1" ht="13.5"/>
    <row r="59" spans="1:5" s="43" customFormat="1" ht="13.5"/>
    <row r="60" spans="1:5" s="43" customFormat="1" ht="13.5"/>
    <row r="61" spans="1:5" s="43" customFormat="1" ht="13.5"/>
    <row r="62" spans="1:5" s="43" customFormat="1" ht="13.5"/>
    <row r="63" spans="1:5" s="43" customFormat="1" ht="13.5"/>
    <row r="64" spans="1:5" s="43" customFormat="1" ht="13.5"/>
  </sheetData>
  <sheetProtection formatCells="0" formatColumns="0" formatRows="0"/>
  <mergeCells count="2">
    <mergeCell ref="A2:E2"/>
    <mergeCell ref="A3:D3"/>
  </mergeCells>
  <phoneticPr fontId="7" type="noConversion"/>
  <pageMargins left="0.75" right="0.75" top="1" bottom="1" header="0.5" footer="0.5"/>
  <pageSetup paperSize="9" scale="80" orientation="portrait" horizontalDpi="180" verticalDpi="180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>
      <selection activeCell="G7" sqref="G7"/>
    </sheetView>
  </sheetViews>
  <sheetFormatPr defaultColWidth="9" defaultRowHeight="14.25"/>
  <cols>
    <col min="4" max="4" width="19.375" customWidth="1"/>
    <col min="5" max="5" width="16.25" customWidth="1"/>
    <col min="6" max="6" width="17.375" customWidth="1"/>
    <col min="7" max="7" width="17.125" customWidth="1"/>
  </cols>
  <sheetData>
    <row r="1" spans="1:7" ht="14.25" customHeight="1"/>
    <row r="2" spans="1:7" ht="20.25" customHeight="1">
      <c r="A2" s="137" t="s">
        <v>134</v>
      </c>
      <c r="B2" s="137"/>
      <c r="C2" s="137"/>
      <c r="D2" s="137"/>
      <c r="E2" s="137"/>
      <c r="F2" s="137"/>
      <c r="G2" s="137"/>
    </row>
    <row r="3" spans="1:7" s="79" customFormat="1" ht="21" customHeight="1">
      <c r="A3" s="76" t="s">
        <v>252</v>
      </c>
      <c r="B3" s="77"/>
      <c r="C3" s="77"/>
      <c r="D3" s="77"/>
      <c r="E3" s="77"/>
      <c r="F3" s="77"/>
      <c r="G3" s="78" t="s">
        <v>23</v>
      </c>
    </row>
    <row r="4" spans="1:7" s="79" customFormat="1" ht="21" customHeight="1">
      <c r="A4" s="138" t="s">
        <v>43</v>
      </c>
      <c r="B4" s="139"/>
      <c r="C4" s="140"/>
      <c r="D4" s="80" t="s">
        <v>83</v>
      </c>
      <c r="E4" s="80" t="s">
        <v>44</v>
      </c>
      <c r="F4" s="80" t="s">
        <v>45</v>
      </c>
      <c r="G4" s="80" t="s">
        <v>46</v>
      </c>
    </row>
    <row r="5" spans="1:7" s="79" customFormat="1" ht="21" customHeight="1">
      <c r="A5" s="81" t="s">
        <v>24</v>
      </c>
      <c r="B5" s="81" t="s">
        <v>25</v>
      </c>
      <c r="C5" s="81" t="s">
        <v>26</v>
      </c>
      <c r="D5" s="81"/>
      <c r="E5" s="81"/>
      <c r="F5" s="81"/>
      <c r="G5" s="81"/>
    </row>
    <row r="6" spans="1:7" s="79" customFormat="1" ht="21" customHeight="1">
      <c r="A6" s="81" t="s">
        <v>38</v>
      </c>
      <c r="B6" s="81" t="s">
        <v>38</v>
      </c>
      <c r="C6" s="81" t="s">
        <v>38</v>
      </c>
      <c r="D6" s="81" t="s">
        <v>38</v>
      </c>
      <c r="E6" s="81"/>
      <c r="F6" s="81"/>
      <c r="G6" s="81"/>
    </row>
    <row r="7" spans="1:7" s="85" customFormat="1" ht="21" customHeight="1">
      <c r="A7" s="82"/>
      <c r="B7" s="82"/>
      <c r="C7" s="82"/>
      <c r="D7" s="83"/>
      <c r="E7" s="84"/>
      <c r="F7" s="84"/>
      <c r="G7" s="84"/>
    </row>
    <row r="8" spans="1:7" s="79" customFormat="1" ht="21" customHeight="1"/>
  </sheetData>
  <sheetProtection formatCells="0" formatColumns="0" formatRows="0"/>
  <mergeCells count="2">
    <mergeCell ref="A2:G2"/>
    <mergeCell ref="A4:C4"/>
  </mergeCells>
  <phoneticPr fontId="7" type="noConversion"/>
  <pageMargins left="0.75" right="0.75" top="1" bottom="1" header="0.5" footer="0.5"/>
  <pageSetup paperSize="9" scale="75" orientation="portrait" horizontalDpi="200" verticalDpi="300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>
      <selection activeCell="G19" sqref="G19"/>
    </sheetView>
  </sheetViews>
  <sheetFormatPr defaultRowHeight="13.5"/>
  <cols>
    <col min="1" max="1" width="15.125" style="2" customWidth="1"/>
    <col min="2" max="3" width="12.25" style="2" customWidth="1"/>
    <col min="4" max="4" width="18.625" style="2" customWidth="1"/>
    <col min="5" max="5" width="14.5" style="2" customWidth="1"/>
    <col min="6" max="6" width="19.375" style="2" customWidth="1"/>
    <col min="7" max="7" width="19.625" style="2" customWidth="1"/>
    <col min="8" max="16384" width="9" style="2"/>
  </cols>
  <sheetData>
    <row r="1" spans="1:7" ht="13.5" customHeight="1"/>
    <row r="2" spans="1:7" ht="38.25" customHeight="1">
      <c r="A2" s="141" t="s">
        <v>135</v>
      </c>
      <c r="B2" s="141"/>
      <c r="C2" s="141"/>
      <c r="D2" s="141"/>
      <c r="E2" s="141"/>
      <c r="F2" s="141"/>
      <c r="G2" s="141"/>
    </row>
    <row r="3" spans="1:7" ht="26.25" customHeight="1">
      <c r="A3" s="147" t="s">
        <v>268</v>
      </c>
      <c r="B3" s="147"/>
      <c r="C3" s="147"/>
      <c r="D3" s="147"/>
      <c r="G3" s="37" t="s">
        <v>23</v>
      </c>
    </row>
    <row r="4" spans="1:7" ht="26.25" customHeight="1">
      <c r="A4" s="145" t="s">
        <v>136</v>
      </c>
      <c r="B4" s="142" t="s">
        <v>137</v>
      </c>
      <c r="C4" s="143"/>
      <c r="D4" s="143"/>
      <c r="E4" s="143"/>
      <c r="F4" s="143"/>
      <c r="G4" s="144"/>
    </row>
    <row r="5" spans="1:7" ht="33.75" customHeight="1">
      <c r="A5" s="146"/>
      <c r="B5" s="3" t="s">
        <v>138</v>
      </c>
      <c r="C5" s="3" t="s">
        <v>118</v>
      </c>
      <c r="D5" s="3" t="s">
        <v>139</v>
      </c>
      <c r="E5" s="3" t="s">
        <v>140</v>
      </c>
      <c r="F5" s="3" t="s">
        <v>141</v>
      </c>
      <c r="G5" s="4" t="s">
        <v>142</v>
      </c>
    </row>
    <row r="6" spans="1:7" s="40" customFormat="1" ht="26.25" customHeight="1">
      <c r="A6" s="86" t="s">
        <v>28</v>
      </c>
      <c r="B6" s="38">
        <f>B7</f>
        <v>5</v>
      </c>
      <c r="C6" s="38">
        <f>C7</f>
        <v>5</v>
      </c>
      <c r="D6" s="38">
        <v>0</v>
      </c>
      <c r="E6" s="38">
        <v>0</v>
      </c>
      <c r="F6" s="38">
        <v>0</v>
      </c>
      <c r="G6" s="39">
        <v>0</v>
      </c>
    </row>
    <row r="7" spans="1:7" ht="26.25" customHeight="1">
      <c r="A7" s="87" t="s">
        <v>269</v>
      </c>
      <c r="B7" s="38">
        <v>5</v>
      </c>
      <c r="C7" s="38">
        <v>5</v>
      </c>
      <c r="D7" s="38">
        <v>0</v>
      </c>
      <c r="E7" s="38">
        <v>0</v>
      </c>
      <c r="F7" s="38">
        <v>0</v>
      </c>
      <c r="G7" s="39">
        <v>0</v>
      </c>
    </row>
    <row r="8" spans="1:7" ht="26.25" customHeight="1"/>
  </sheetData>
  <sheetProtection formatCells="0" formatColumns="0" formatRows="0"/>
  <mergeCells count="4">
    <mergeCell ref="A2:G2"/>
    <mergeCell ref="B4:G4"/>
    <mergeCell ref="A4:A5"/>
    <mergeCell ref="A3:D3"/>
  </mergeCells>
  <phoneticPr fontId="7" type="noConversion"/>
  <printOptions horizontalCentered="1"/>
  <pageMargins left="0.70902777777777803" right="0.70902777777777803" top="0.75" bottom="0.75" header="0.30902777777777801" footer="0.30902777777777801"/>
  <pageSetup paperSize="9" orientation="landscape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showGridLines="0" showZeros="0" workbookViewId="0">
      <selection activeCell="E22" sqref="E22"/>
    </sheetView>
  </sheetViews>
  <sheetFormatPr defaultColWidth="9" defaultRowHeight="14.25"/>
  <cols>
    <col min="3" max="3" width="27.25" customWidth="1"/>
    <col min="4" max="4" width="16.375" customWidth="1"/>
    <col min="5" max="5" width="17.375" customWidth="1"/>
    <col min="6" max="6" width="15.875" customWidth="1"/>
  </cols>
  <sheetData>
    <row r="1" spans="1:6" ht="11.25" customHeight="1"/>
    <row r="2" spans="1:6" ht="27.75" customHeight="1">
      <c r="A2" s="148" t="s">
        <v>143</v>
      </c>
      <c r="B2" s="148"/>
      <c r="C2" s="148"/>
      <c r="D2" s="148"/>
      <c r="E2" s="1"/>
      <c r="F2" s="1"/>
    </row>
    <row r="3" spans="1:6" s="79" customFormat="1" ht="18.75" customHeight="1">
      <c r="A3" s="85" t="s">
        <v>252</v>
      </c>
      <c r="D3" s="88" t="s">
        <v>23</v>
      </c>
    </row>
    <row r="4" spans="1:6" s="79" customFormat="1" ht="18.75" customHeight="1">
      <c r="A4" s="149" t="s">
        <v>144</v>
      </c>
      <c r="B4" s="150"/>
      <c r="C4" s="151" t="s">
        <v>145</v>
      </c>
      <c r="D4" s="152" t="s">
        <v>88</v>
      </c>
    </row>
    <row r="5" spans="1:6" s="79" customFormat="1" ht="18.75" customHeight="1">
      <c r="A5" s="89" t="s">
        <v>24</v>
      </c>
      <c r="B5" s="89" t="s">
        <v>25</v>
      </c>
      <c r="C5" s="151"/>
      <c r="D5" s="153"/>
    </row>
    <row r="6" spans="1:6" s="79" customFormat="1" ht="18.75" customHeight="1">
      <c r="A6" s="89" t="s">
        <v>38</v>
      </c>
      <c r="B6" s="89" t="s">
        <v>38</v>
      </c>
      <c r="C6" s="89" t="s">
        <v>38</v>
      </c>
      <c r="D6" s="89">
        <v>1</v>
      </c>
    </row>
    <row r="7" spans="1:6" s="85" customFormat="1" ht="18.75" customHeight="1">
      <c r="A7" s="98"/>
      <c r="B7" s="98"/>
      <c r="C7" s="98" t="s">
        <v>28</v>
      </c>
      <c r="D7" s="99">
        <f>D8+D13+D23+D26+D29+D32</f>
        <v>620</v>
      </c>
    </row>
    <row r="8" spans="1:6" s="79" customFormat="1" ht="18.75" customHeight="1">
      <c r="A8" s="98" t="s">
        <v>146</v>
      </c>
      <c r="B8" s="98"/>
      <c r="C8" s="98" t="s">
        <v>147</v>
      </c>
      <c r="D8" s="99">
        <f>D9+D10+D11+D12</f>
        <v>191</v>
      </c>
    </row>
    <row r="9" spans="1:6" s="79" customFormat="1" ht="18.75" customHeight="1">
      <c r="A9" s="96" t="s">
        <v>148</v>
      </c>
      <c r="B9" s="96" t="s">
        <v>149</v>
      </c>
      <c r="C9" s="96" t="s">
        <v>150</v>
      </c>
      <c r="D9" s="97">
        <f>151+16</f>
        <v>167</v>
      </c>
    </row>
    <row r="10" spans="1:6" s="79" customFormat="1" ht="18.75" customHeight="1">
      <c r="A10" s="96" t="s">
        <v>148</v>
      </c>
      <c r="B10" s="96" t="s">
        <v>151</v>
      </c>
      <c r="C10" s="96" t="s">
        <v>152</v>
      </c>
      <c r="D10" s="97">
        <v>12</v>
      </c>
    </row>
    <row r="11" spans="1:6" s="79" customFormat="1" ht="18.75" customHeight="1">
      <c r="A11" s="96" t="s">
        <v>148</v>
      </c>
      <c r="B11" s="96" t="s">
        <v>153</v>
      </c>
      <c r="C11" s="96" t="s">
        <v>154</v>
      </c>
      <c r="D11" s="97">
        <v>7</v>
      </c>
    </row>
    <row r="12" spans="1:6" s="79" customFormat="1" ht="18.75" customHeight="1">
      <c r="A12" s="96" t="s">
        <v>148</v>
      </c>
      <c r="B12" s="96" t="s">
        <v>155</v>
      </c>
      <c r="C12" s="96" t="s">
        <v>156</v>
      </c>
      <c r="D12" s="97">
        <v>5</v>
      </c>
    </row>
    <row r="13" spans="1:6" s="79" customFormat="1" ht="18.75" customHeight="1">
      <c r="A13" s="98" t="s">
        <v>157</v>
      </c>
      <c r="B13" s="98"/>
      <c r="C13" s="98" t="s">
        <v>158</v>
      </c>
      <c r="D13" s="99">
        <f>D14+D15+D16+D17+D18+D19+D20+D21+D22</f>
        <v>414</v>
      </c>
    </row>
    <row r="14" spans="1:6" s="79" customFormat="1" ht="18.75" customHeight="1">
      <c r="A14" s="96" t="s">
        <v>159</v>
      </c>
      <c r="B14" s="96" t="s">
        <v>160</v>
      </c>
      <c r="C14" s="96" t="s">
        <v>161</v>
      </c>
      <c r="D14" s="97">
        <v>185</v>
      </c>
    </row>
    <row r="15" spans="1:6" s="79" customFormat="1" ht="18.75" customHeight="1">
      <c r="A15" s="96" t="s">
        <v>159</v>
      </c>
      <c r="B15" s="96" t="s">
        <v>162</v>
      </c>
      <c r="C15" s="96" t="s">
        <v>163</v>
      </c>
      <c r="D15" s="97"/>
    </row>
    <row r="16" spans="1:6" s="79" customFormat="1" ht="18.75" customHeight="1">
      <c r="A16" s="96" t="s">
        <v>159</v>
      </c>
      <c r="B16" s="96" t="s">
        <v>164</v>
      </c>
      <c r="C16" s="96" t="s">
        <v>165</v>
      </c>
      <c r="D16" s="97">
        <v>18</v>
      </c>
    </row>
    <row r="17" spans="1:4" s="79" customFormat="1" ht="18.75" customHeight="1">
      <c r="A17" s="96" t="s">
        <v>159</v>
      </c>
      <c r="B17" s="96" t="s">
        <v>166</v>
      </c>
      <c r="C17" s="96" t="s">
        <v>167</v>
      </c>
      <c r="D17" s="97"/>
    </row>
    <row r="18" spans="1:4" s="79" customFormat="1" ht="18.75" customHeight="1">
      <c r="A18" s="96" t="s">
        <v>159</v>
      </c>
      <c r="B18" s="96" t="s">
        <v>168</v>
      </c>
      <c r="C18" s="96" t="s">
        <v>169</v>
      </c>
      <c r="D18" s="97">
        <v>5</v>
      </c>
    </row>
    <row r="19" spans="1:4" s="79" customFormat="1" ht="18.75" customHeight="1">
      <c r="A19" s="96" t="s">
        <v>159</v>
      </c>
      <c r="B19" s="96" t="s">
        <v>170</v>
      </c>
      <c r="C19" s="96" t="s">
        <v>171</v>
      </c>
      <c r="D19" s="97"/>
    </row>
    <row r="20" spans="1:4" s="79" customFormat="1" ht="18.75" customHeight="1">
      <c r="A20" s="96" t="s">
        <v>159</v>
      </c>
      <c r="B20" s="96" t="s">
        <v>172</v>
      </c>
      <c r="C20" s="96" t="s">
        <v>173</v>
      </c>
      <c r="D20" s="97"/>
    </row>
    <row r="21" spans="1:4" s="79" customFormat="1" ht="18.75" customHeight="1">
      <c r="A21" s="96" t="s">
        <v>159</v>
      </c>
      <c r="B21" s="96" t="s">
        <v>174</v>
      </c>
      <c r="C21" s="96" t="s">
        <v>175</v>
      </c>
      <c r="D21" s="97">
        <v>130</v>
      </c>
    </row>
    <row r="22" spans="1:4" s="79" customFormat="1" ht="18.75" customHeight="1">
      <c r="A22" s="96" t="s">
        <v>159</v>
      </c>
      <c r="B22" s="96" t="s">
        <v>176</v>
      </c>
      <c r="C22" s="96" t="s">
        <v>177</v>
      </c>
      <c r="D22" s="97">
        <v>76</v>
      </c>
    </row>
    <row r="23" spans="1:4" s="79" customFormat="1" ht="18.75" customHeight="1">
      <c r="A23" s="98" t="s">
        <v>178</v>
      </c>
      <c r="B23" s="98"/>
      <c r="C23" s="98" t="s">
        <v>179</v>
      </c>
      <c r="D23" s="99">
        <f>D24+D25</f>
        <v>15</v>
      </c>
    </row>
    <row r="24" spans="1:4" s="79" customFormat="1" ht="18.75" customHeight="1">
      <c r="A24" s="96" t="s">
        <v>180</v>
      </c>
      <c r="B24" s="96" t="s">
        <v>181</v>
      </c>
      <c r="C24" s="96" t="s">
        <v>182</v>
      </c>
      <c r="D24" s="97"/>
    </row>
    <row r="25" spans="1:4" s="79" customFormat="1" ht="18.75" customHeight="1">
      <c r="A25" s="96" t="s">
        <v>180</v>
      </c>
      <c r="B25" s="96" t="s">
        <v>270</v>
      </c>
      <c r="C25" s="96" t="s">
        <v>271</v>
      </c>
      <c r="D25" s="97">
        <v>15</v>
      </c>
    </row>
    <row r="26" spans="1:4" s="79" customFormat="1" ht="18.75" customHeight="1">
      <c r="A26" s="98" t="s">
        <v>183</v>
      </c>
      <c r="B26" s="98"/>
      <c r="C26" s="98" t="s">
        <v>184</v>
      </c>
      <c r="D26" s="99"/>
    </row>
    <row r="27" spans="1:4" s="79" customFormat="1" ht="18.75" customHeight="1">
      <c r="A27" s="96" t="s">
        <v>185</v>
      </c>
      <c r="B27" s="96" t="s">
        <v>186</v>
      </c>
      <c r="C27" s="96" t="s">
        <v>187</v>
      </c>
      <c r="D27" s="97"/>
    </row>
    <row r="28" spans="1:4" s="79" customFormat="1" ht="18.75" customHeight="1">
      <c r="A28" s="96" t="s">
        <v>185</v>
      </c>
      <c r="B28" s="96" t="s">
        <v>188</v>
      </c>
      <c r="C28" s="96" t="s">
        <v>189</v>
      </c>
      <c r="D28" s="97"/>
    </row>
    <row r="29" spans="1:4" s="79" customFormat="1" ht="18.75" customHeight="1">
      <c r="A29" s="98" t="s">
        <v>190</v>
      </c>
      <c r="B29" s="98"/>
      <c r="C29" s="98" t="s">
        <v>191</v>
      </c>
      <c r="D29" s="99"/>
    </row>
    <row r="30" spans="1:4" s="79" customFormat="1" ht="18.75" customHeight="1">
      <c r="A30" s="96" t="s">
        <v>192</v>
      </c>
      <c r="B30" s="96" t="s">
        <v>193</v>
      </c>
      <c r="C30" s="96" t="s">
        <v>194</v>
      </c>
      <c r="D30" s="97"/>
    </row>
    <row r="31" spans="1:4" s="79" customFormat="1" ht="18.75" customHeight="1">
      <c r="A31" s="96" t="s">
        <v>192</v>
      </c>
      <c r="B31" s="96" t="s">
        <v>195</v>
      </c>
      <c r="C31" s="96" t="s">
        <v>196</v>
      </c>
      <c r="D31" s="97"/>
    </row>
    <row r="32" spans="1:4" s="79" customFormat="1" ht="18.75" customHeight="1">
      <c r="A32" s="98" t="s">
        <v>197</v>
      </c>
      <c r="B32" s="98"/>
      <c r="C32" s="98" t="s">
        <v>198</v>
      </c>
      <c r="D32" s="99"/>
    </row>
    <row r="33" spans="1:4" s="79" customFormat="1" ht="18.75" customHeight="1">
      <c r="A33" s="96" t="s">
        <v>199</v>
      </c>
      <c r="B33" s="96" t="s">
        <v>200</v>
      </c>
      <c r="C33" s="96" t="s">
        <v>201</v>
      </c>
      <c r="D33" s="97"/>
    </row>
    <row r="34" spans="1:4" s="79" customFormat="1" ht="18.75" customHeight="1">
      <c r="A34" s="96" t="s">
        <v>199</v>
      </c>
      <c r="B34" s="96" t="s">
        <v>202</v>
      </c>
      <c r="C34" s="96" t="s">
        <v>203</v>
      </c>
      <c r="D34" s="97"/>
    </row>
    <row r="35" spans="1:4" s="79" customFormat="1" ht="18.75" customHeight="1">
      <c r="A35" s="96" t="s">
        <v>199</v>
      </c>
      <c r="B35" s="96" t="s">
        <v>204</v>
      </c>
      <c r="C35" s="96" t="s">
        <v>205</v>
      </c>
      <c r="D35" s="97"/>
    </row>
    <row r="36" spans="1:4" s="79" customFormat="1" ht="18.75" customHeight="1"/>
  </sheetData>
  <sheetProtection formatCells="0" formatColumns="0" formatRows="0"/>
  <mergeCells count="4">
    <mergeCell ref="A2:D2"/>
    <mergeCell ref="A4:B4"/>
    <mergeCell ref="C4:C5"/>
    <mergeCell ref="D4:D5"/>
  </mergeCells>
  <phoneticPr fontId="7" type="noConversion"/>
  <pageMargins left="0.75" right="0.75" top="1" bottom="1" header="0.50902777777777797" footer="0.5090277777777779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17</vt:i4>
      </vt:variant>
    </vt:vector>
  </HeadingPairs>
  <TitlesOfParts>
    <vt:vector size="29" baseType="lpstr">
      <vt:lpstr>部门收支总表</vt:lpstr>
      <vt:lpstr>部门收入总表</vt:lpstr>
      <vt:lpstr>部门支出总表</vt:lpstr>
      <vt:lpstr>财政拨款收支总表</vt:lpstr>
      <vt:lpstr>一般公共预算支出表</vt:lpstr>
      <vt:lpstr>一般公共预算基本支出</vt:lpstr>
      <vt:lpstr>政府性基金支出表</vt:lpstr>
      <vt:lpstr>一般公共预算“三公经费”预算表</vt:lpstr>
      <vt:lpstr>政府经济科目支出表</vt:lpstr>
      <vt:lpstr>部门经济科目支出表</vt:lpstr>
      <vt:lpstr>项目支出绩效目标表</vt:lpstr>
      <vt:lpstr>整体支出绩效目标表</vt:lpstr>
      <vt:lpstr>部门经济科目支出表!Print_Area</vt:lpstr>
      <vt:lpstr>部门收入总表!Print_Area</vt:lpstr>
      <vt:lpstr>部门收支总表!Print_Area</vt:lpstr>
      <vt:lpstr>部门支出总表!Print_Area</vt:lpstr>
      <vt:lpstr>财政拨款收支总表!Print_Area</vt:lpstr>
      <vt:lpstr>一般公共预算“三公经费”预算表!Print_Area</vt:lpstr>
      <vt:lpstr>一般公共预算基本支出!Print_Area</vt:lpstr>
      <vt:lpstr>一般公共预算支出表!Print_Area</vt:lpstr>
      <vt:lpstr>政府经济科目支出表!Print_Area</vt:lpstr>
      <vt:lpstr>政府性基金支出表!Print_Area</vt:lpstr>
      <vt:lpstr>部门经济科目支出表!Print_Titles</vt:lpstr>
      <vt:lpstr>部门收入总表!Print_Titles</vt:lpstr>
      <vt:lpstr>部门收支总表!Print_Titles</vt:lpstr>
      <vt:lpstr>一般公共预算基本支出!Print_Titles</vt:lpstr>
      <vt:lpstr>一般公共预算支出表!Print_Titles</vt:lpstr>
      <vt:lpstr>政府经济科目支出表!Print_Titles</vt:lpstr>
      <vt:lpstr>政府性基金支出表!Print_Titles</vt:lpstr>
    </vt:vector>
  </TitlesOfParts>
  <Company>Microsoft 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潘妹</cp:lastModifiedBy>
  <cp:revision>1</cp:revision>
  <cp:lastPrinted>2017-02-09T02:33:00Z</cp:lastPrinted>
  <dcterms:created xsi:type="dcterms:W3CDTF">2017-01-18T07:18:00Z</dcterms:created>
  <dcterms:modified xsi:type="dcterms:W3CDTF">2018-01-31T06:58:01Z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  <property fmtid="{D5CDD505-2E9C-101B-9397-08002B2CF9AE}" pid="3" name="EDOID">
    <vt:i4>5181292</vt:i4>
  </property>
</Properties>
</file>