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firstSheet="8" activeTab="13"/>
  </bookViews>
  <sheets>
    <sheet name="收支预算总表" sheetId="1" r:id="rId1"/>
    <sheet name="收入预算总表" sheetId="2" r:id="rId2"/>
    <sheet name="支出预算总表（功能科目）" sheetId="3" r:id="rId3"/>
    <sheet name="支出分类汇总表" sheetId="4" r:id="rId4"/>
    <sheet name="工资福利支出" sheetId="5" r:id="rId5"/>
    <sheet name="对个人和家庭的补助" sheetId="6" r:id="rId6"/>
    <sheet name="商品和服务支出" sheetId="7" r:id="rId7"/>
    <sheet name="财政拨款收支总表" sheetId="8" r:id="rId8"/>
    <sheet name="一般公共预算支出情况表" sheetId="9" r:id="rId9"/>
    <sheet name="一般公共预算" sheetId="10" r:id="rId10"/>
    <sheet name="政府基金" sheetId="11" r:id="rId11"/>
    <sheet name="三公预算表" sheetId="12" r:id="rId12"/>
    <sheet name="项目支出绩效目标表" sheetId="13" r:id="rId13"/>
    <sheet name="部门整体绩效目标表" sheetId="14" r:id="rId14"/>
  </sheets>
  <definedNames>
    <definedName name="_xlnm.Print_Titles" localSheetId="7">'财政拨款收支总表'!$1:$4</definedName>
    <definedName name="_xlnm.Print_Titles" localSheetId="9">'一般公共预算'!$1:$6</definedName>
  </definedNames>
  <calcPr fullCalcOnLoad="1"/>
</workbook>
</file>

<file path=xl/sharedStrings.xml><?xml version="1.0" encoding="utf-8"?>
<sst xmlns="http://schemas.openxmlformats.org/spreadsheetml/2006/main" count="799" uniqueCount="331">
  <si>
    <t>2018年部门收支总表</t>
  </si>
  <si>
    <t>单位名称：长沙市岳麓区桔子洲街道办事处</t>
  </si>
  <si>
    <t>单位:万元</t>
  </si>
  <si>
    <t>收                  入</t>
  </si>
  <si>
    <t>支                  出</t>
  </si>
  <si>
    <t>项         目</t>
  </si>
  <si>
    <t>本年预算</t>
  </si>
  <si>
    <t>一、财政拨款（补助）</t>
  </si>
  <si>
    <t>一、一般公共服务支出</t>
  </si>
  <si>
    <t>一、基本支出</t>
  </si>
  <si>
    <t xml:space="preserve">   其中：经费拨款</t>
  </si>
  <si>
    <t>二、公共安全支出</t>
  </si>
  <si>
    <t>二、项目支出</t>
  </si>
  <si>
    <r>
      <t xml:space="preserve">     </t>
    </r>
    <r>
      <rPr>
        <sz val="10"/>
        <rFont val="宋体"/>
        <family val="0"/>
      </rPr>
      <t xml:space="preserve">   </t>
    </r>
    <r>
      <rPr>
        <sz val="10"/>
        <rFont val="宋体"/>
        <family val="0"/>
      </rPr>
      <t xml:space="preserve"> 纳入一般公共预算管理的非税收入拨款</t>
    </r>
  </si>
  <si>
    <t>三、教育支出</t>
  </si>
  <si>
    <t>三、事业单位经营支出</t>
  </si>
  <si>
    <r>
      <t xml:space="preserve">       </t>
    </r>
    <r>
      <rPr>
        <sz val="10"/>
        <rFont val="宋体"/>
        <family val="0"/>
      </rPr>
      <t xml:space="preserve">  </t>
    </r>
    <r>
      <rPr>
        <sz val="10"/>
        <rFont val="宋体"/>
        <family val="0"/>
      </rPr>
      <t xml:space="preserve"> 行政事业性收费收入</t>
    </r>
  </si>
  <si>
    <t>四、科学技术支出</t>
  </si>
  <si>
    <t>四、对附属单位补助支出</t>
  </si>
  <si>
    <r>
      <t xml:space="preserve">        </t>
    </r>
    <r>
      <rPr>
        <sz val="10"/>
        <rFont val="宋体"/>
        <family val="0"/>
      </rPr>
      <t xml:space="preserve">  </t>
    </r>
    <r>
      <rPr>
        <sz val="10"/>
        <rFont val="宋体"/>
        <family val="0"/>
      </rPr>
      <t>罚没收入</t>
    </r>
  </si>
  <si>
    <t>五、文化体育与传媒支出</t>
  </si>
  <si>
    <t>五、上缴上级支出</t>
  </si>
  <si>
    <r>
      <t xml:space="preserve">       </t>
    </r>
    <r>
      <rPr>
        <sz val="10"/>
        <rFont val="宋体"/>
        <family val="0"/>
      </rPr>
      <t xml:space="preserve">  </t>
    </r>
    <r>
      <rPr>
        <sz val="10"/>
        <rFont val="宋体"/>
        <family val="0"/>
      </rPr>
      <t xml:space="preserve"> 国有资本经营收入</t>
    </r>
  </si>
  <si>
    <t>六、社会保障和就业支出</t>
  </si>
  <si>
    <r>
      <t xml:space="preserve">       </t>
    </r>
    <r>
      <rPr>
        <sz val="10"/>
        <rFont val="宋体"/>
        <family val="0"/>
      </rPr>
      <t xml:space="preserve">  </t>
    </r>
    <r>
      <rPr>
        <sz val="10"/>
        <rFont val="宋体"/>
        <family val="0"/>
      </rPr>
      <t xml:space="preserve"> 国有资源（资产）有偿使用收入</t>
    </r>
  </si>
  <si>
    <t>七、医疗卫生与计划生育支出</t>
  </si>
  <si>
    <r>
      <t xml:space="preserve">       </t>
    </r>
    <r>
      <rPr>
        <sz val="10"/>
        <rFont val="宋体"/>
        <family val="0"/>
      </rPr>
      <t xml:space="preserve"> </t>
    </r>
    <r>
      <rPr>
        <sz val="10"/>
        <rFont val="宋体"/>
        <family val="0"/>
      </rPr>
      <t xml:space="preserve">  其他收入</t>
    </r>
  </si>
  <si>
    <t>八、节能环保支出</t>
  </si>
  <si>
    <t>二、政府性基金拨款</t>
  </si>
  <si>
    <t>九、城乡社区支出</t>
  </si>
  <si>
    <t>三、国有资本经营预算拨款</t>
  </si>
  <si>
    <t>十、农林水支出</t>
  </si>
  <si>
    <t>四、纳入财政专户管理的事业收入</t>
  </si>
  <si>
    <t>十一、交通运输支出</t>
  </si>
  <si>
    <t>五、事业收入</t>
  </si>
  <si>
    <t>十二、资源勘探信息等支出</t>
  </si>
  <si>
    <t>六、其他收入</t>
  </si>
  <si>
    <t>十三、商业服务业等支出</t>
  </si>
  <si>
    <t>七、事业单位经营收入</t>
  </si>
  <si>
    <t>十四、金融支出</t>
  </si>
  <si>
    <t>十五、国土海洋气象等支出</t>
  </si>
  <si>
    <t>十六、住房保障支出</t>
  </si>
  <si>
    <t>十七、粮油物资储备支出</t>
  </si>
  <si>
    <t>本 年 收 入 合 计</t>
  </si>
  <si>
    <t>十八、其他支出</t>
  </si>
  <si>
    <t>本 年 支 出 合 计</t>
  </si>
  <si>
    <t>八、上级补助收入</t>
  </si>
  <si>
    <t>十九、国有资本经营预算支出</t>
  </si>
  <si>
    <t>九、附属单位上缴收入</t>
  </si>
  <si>
    <t>二十、债务还本支出</t>
  </si>
  <si>
    <t>十、事业基金弥补收支差额</t>
  </si>
  <si>
    <t>二一、债务付息支出</t>
  </si>
  <si>
    <t>六、结转下年</t>
  </si>
  <si>
    <t>十一、上年结转</t>
  </si>
  <si>
    <t>二二、债务发行费用支出</t>
  </si>
  <si>
    <t>本　年　支　出　合　计</t>
  </si>
  <si>
    <t>收  入  总  计</t>
  </si>
  <si>
    <t>支  出  总  计</t>
  </si>
  <si>
    <t>2018年部门收入总体情况表</t>
  </si>
  <si>
    <t>单位：万元</t>
  </si>
  <si>
    <t>单位名称</t>
  </si>
  <si>
    <t>合计</t>
  </si>
  <si>
    <t>财政拨款  （补助）</t>
  </si>
  <si>
    <t>纳入财政专户管理的事业收入</t>
  </si>
  <si>
    <t>事业收入</t>
  </si>
  <si>
    <t>其他收入</t>
  </si>
  <si>
    <t>事业单位经营收入</t>
  </si>
  <si>
    <t>上级补助收入</t>
  </si>
  <si>
    <t>附属单位上缴收入</t>
  </si>
  <si>
    <t>用事业基金弥补收支差额</t>
  </si>
  <si>
    <t>上年结转</t>
  </si>
  <si>
    <t>一般公共预算拨款</t>
  </si>
  <si>
    <t>政府性基金预算财政拨款</t>
  </si>
  <si>
    <t>长沙市岳麓区桔子洲街道办事处</t>
  </si>
  <si>
    <t>2018年支出总体情况表（功能科目）</t>
  </si>
  <si>
    <t/>
  </si>
  <si>
    <t>科目</t>
  </si>
  <si>
    <t>总计</t>
  </si>
  <si>
    <t>科目编码</t>
  </si>
  <si>
    <t>科目名称</t>
  </si>
  <si>
    <t>类</t>
  </si>
  <si>
    <t>款</t>
  </si>
  <si>
    <t>项</t>
  </si>
  <si>
    <t>201</t>
  </si>
  <si>
    <t>一般公共服务支出</t>
  </si>
  <si>
    <t>20101</t>
  </si>
  <si>
    <t>人大事务</t>
  </si>
  <si>
    <t>2010102</t>
  </si>
  <si>
    <t>一般行政管理事务（人大）</t>
  </si>
  <si>
    <t>20102</t>
  </si>
  <si>
    <t>政协事务</t>
  </si>
  <si>
    <t>2010202</t>
  </si>
  <si>
    <t>一般行政管理事务（政协）</t>
  </si>
  <si>
    <t>20103</t>
  </si>
  <si>
    <t>政府办公厅（室）及相关机构事务</t>
  </si>
  <si>
    <t>2010301</t>
  </si>
  <si>
    <t>行政运行(政府）</t>
  </si>
  <si>
    <t>2010302</t>
  </si>
  <si>
    <t>一般行政管理事务（政府）</t>
  </si>
  <si>
    <t>20106</t>
  </si>
  <si>
    <t>财政事务</t>
  </si>
  <si>
    <t>2010602</t>
  </si>
  <si>
    <t xml:space="preserve">  一般行政管理事务</t>
  </si>
  <si>
    <t>20199</t>
  </si>
  <si>
    <t>其他一般公共服务支出</t>
  </si>
  <si>
    <t>2019999</t>
  </si>
  <si>
    <t>204</t>
  </si>
  <si>
    <t>公共安全支出</t>
  </si>
  <si>
    <t>20402</t>
  </si>
  <si>
    <t>公安</t>
  </si>
  <si>
    <t>20406</t>
  </si>
  <si>
    <t>司法</t>
  </si>
  <si>
    <t>2040602</t>
  </si>
  <si>
    <t>208</t>
  </si>
  <si>
    <t>社会保障和就业支出</t>
  </si>
  <si>
    <t>民政管理事务</t>
  </si>
  <si>
    <t>2080202</t>
  </si>
  <si>
    <t>基层政权和社区建设</t>
  </si>
  <si>
    <t>20807</t>
  </si>
  <si>
    <t>就业补助</t>
  </si>
  <si>
    <t>2080705</t>
  </si>
  <si>
    <t xml:space="preserve">  公益性岗位补贴</t>
  </si>
  <si>
    <t>210</t>
  </si>
  <si>
    <t>医疗卫生与计划生育支出</t>
  </si>
  <si>
    <t>21007</t>
  </si>
  <si>
    <t>计划生育事务</t>
  </si>
  <si>
    <t>2100799</t>
  </si>
  <si>
    <t xml:space="preserve">  其他计划生育事务支出</t>
  </si>
  <si>
    <t>食品和药品监督管理事务</t>
  </si>
  <si>
    <t>212</t>
  </si>
  <si>
    <t>城乡社区支出</t>
  </si>
  <si>
    <t>21201</t>
  </si>
  <si>
    <t>城乡社区管理事务</t>
  </si>
  <si>
    <t>一般行政管理事务（城管）</t>
  </si>
  <si>
    <t>21203</t>
  </si>
  <si>
    <t>城乡社区公共设施</t>
  </si>
  <si>
    <t>其他城乡社区公共设施支出</t>
  </si>
  <si>
    <t>213</t>
  </si>
  <si>
    <t>农林水支出</t>
  </si>
  <si>
    <t>21307</t>
  </si>
  <si>
    <t>农村综合改革</t>
  </si>
  <si>
    <t>2130705</t>
  </si>
  <si>
    <t>对村民委员会和村党支部的补助</t>
  </si>
  <si>
    <t>2018年支出总表（分类）</t>
  </si>
  <si>
    <t>单位代码</t>
  </si>
  <si>
    <t>功能科目</t>
  </si>
  <si>
    <t>基本支出</t>
  </si>
  <si>
    <t>项目支出</t>
  </si>
  <si>
    <t>事业单位经营服务支出</t>
  </si>
  <si>
    <t>对附属单位补助支出</t>
  </si>
  <si>
    <t>上缴上级支出</t>
  </si>
  <si>
    <t>结转下年</t>
  </si>
  <si>
    <t>801001</t>
  </si>
  <si>
    <t>2018年基本支出预算明细表--工资福利支出</t>
  </si>
  <si>
    <t>总  计</t>
  </si>
  <si>
    <t>工资性支出</t>
  </si>
  <si>
    <t>社会保障缴费</t>
  </si>
  <si>
    <t>伙食补助费</t>
  </si>
  <si>
    <t>住房公积金</t>
  </si>
  <si>
    <t>其他工资福利支出</t>
  </si>
  <si>
    <t>小计</t>
  </si>
  <si>
    <t>基本工资</t>
  </si>
  <si>
    <t>津贴补贴</t>
  </si>
  <si>
    <t>奖金</t>
  </si>
  <si>
    <t>绩效工资</t>
  </si>
  <si>
    <t>基本医疗保险</t>
  </si>
  <si>
    <t>公务员医疗补助缴费</t>
  </si>
  <si>
    <t>残疾人就业保障金</t>
  </si>
  <si>
    <t>其他社会保障缴费</t>
  </si>
  <si>
    <t>机关事业单位基本养老保险缴费</t>
  </si>
  <si>
    <t>职业年金缴费</t>
  </si>
  <si>
    <t>2018年基本支出预算明细表--对个人和家庭的补助</t>
  </si>
  <si>
    <t>离休费</t>
  </si>
  <si>
    <t>退休费</t>
  </si>
  <si>
    <t>退职(役)费</t>
  </si>
  <si>
    <t>抚恤金</t>
  </si>
  <si>
    <t>生活补助</t>
  </si>
  <si>
    <t>救济费</t>
  </si>
  <si>
    <t>医疗费</t>
  </si>
  <si>
    <t>助学金</t>
  </si>
  <si>
    <t>奖励金</t>
  </si>
  <si>
    <t>生产补贴</t>
  </si>
  <si>
    <t>其他</t>
  </si>
  <si>
    <t>20805</t>
  </si>
  <si>
    <t>行政事业单位离退休</t>
  </si>
  <si>
    <t>2080504</t>
  </si>
  <si>
    <t>未归口管理的行政单位离退休</t>
  </si>
  <si>
    <t>其他计划生育事务支出</t>
  </si>
  <si>
    <t>2018年基本支出预算明细表--商品和服务支出</t>
  </si>
  <si>
    <t>总 计</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</si>
  <si>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</si>
  <si>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</si>
  <si>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</si>
  <si>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</si>
  <si>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</si>
  <si>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</si>
  <si>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</si>
  <si>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</si>
  <si>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</si>
  <si>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</si>
  <si>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</si>
  <si>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</si>
  <si>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</si>
  <si>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</si>
  <si>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</si>
  <si>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</si>
  <si>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</si>
  <si>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</si>
  <si>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</si>
  <si>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r>
      <t>2018</t>
    </r>
    <r>
      <rPr>
        <b/>
        <sz val="18"/>
        <rFont val="宋体"/>
        <family val="0"/>
      </rPr>
      <t>年财政拨款收支总体情况表</t>
    </r>
  </si>
  <si>
    <t>项       目</t>
  </si>
  <si>
    <t>一般公共预算</t>
  </si>
  <si>
    <t>政府性基金预算</t>
  </si>
  <si>
    <t>一、一般公共预算拨款</t>
  </si>
  <si>
    <t xml:space="preserve">      经费拨款（补助）</t>
  </si>
  <si>
    <t>二、国防支出</t>
  </si>
  <si>
    <t xml:space="preserve">      纳入一般公共预算管理的非税收入拨款</t>
  </si>
  <si>
    <t xml:space="preserve">        行政事业性收费收入</t>
  </si>
  <si>
    <t xml:space="preserve">        罚没收入</t>
  </si>
  <si>
    <t xml:space="preserve">        国有资本经营收入</t>
  </si>
  <si>
    <t xml:space="preserve">        国有资源（资产）有偿使用收入</t>
  </si>
  <si>
    <t xml:space="preserve">        其他收入</t>
  </si>
  <si>
    <t xml:space="preserve"> </t>
  </si>
  <si>
    <t>十八、国有资本经营预算支出</t>
  </si>
  <si>
    <t>十九、预备费</t>
  </si>
  <si>
    <t>二十、其他支出</t>
  </si>
  <si>
    <t>二一、债务还本支出</t>
  </si>
  <si>
    <t>二二、债务付息支出</t>
  </si>
  <si>
    <t>二三、债务发行费用支出</t>
  </si>
  <si>
    <t>本年收入总计</t>
  </si>
  <si>
    <t>本年支出总计</t>
  </si>
  <si>
    <t>2018年一般公共预算支出情况表</t>
  </si>
  <si>
    <r>
      <t xml:space="preserve"> </t>
    </r>
    <r>
      <rPr>
        <sz val="10"/>
        <color indexed="8"/>
        <rFont val="宋体"/>
        <family val="0"/>
      </rPr>
      <t xml:space="preserve"> </t>
    </r>
    <r>
      <rPr>
        <sz val="10"/>
        <color indexed="8"/>
        <rFont val="宋体"/>
        <family val="0"/>
      </rPr>
      <t>一般行政管理事务（人大）</t>
    </r>
  </si>
  <si>
    <r>
      <t xml:space="preserve"> </t>
    </r>
    <r>
      <rPr>
        <sz val="10"/>
        <color indexed="8"/>
        <rFont val="宋体"/>
        <family val="0"/>
      </rPr>
      <t xml:space="preserve"> </t>
    </r>
    <r>
      <rPr>
        <sz val="10"/>
        <color indexed="8"/>
        <rFont val="宋体"/>
        <family val="0"/>
      </rPr>
      <t>一般行政管理事务（政协）</t>
    </r>
  </si>
  <si>
    <r>
      <t xml:space="preserve"> </t>
    </r>
    <r>
      <rPr>
        <sz val="10"/>
        <color indexed="8"/>
        <rFont val="宋体"/>
        <family val="0"/>
      </rPr>
      <t xml:space="preserve"> </t>
    </r>
    <r>
      <rPr>
        <sz val="10"/>
        <color indexed="8"/>
        <rFont val="宋体"/>
        <family val="0"/>
      </rPr>
      <t>行政运行(政府）</t>
    </r>
  </si>
  <si>
    <r>
      <t xml:space="preserve"> </t>
    </r>
    <r>
      <rPr>
        <sz val="10"/>
        <color indexed="8"/>
        <rFont val="宋体"/>
        <family val="0"/>
      </rPr>
      <t xml:space="preserve"> </t>
    </r>
    <r>
      <rPr>
        <sz val="10"/>
        <color indexed="8"/>
        <rFont val="宋体"/>
        <family val="0"/>
      </rPr>
      <t>一般行政管理事务（政府）</t>
    </r>
  </si>
  <si>
    <r>
      <t xml:space="preserve"> </t>
    </r>
    <r>
      <rPr>
        <sz val="10"/>
        <color indexed="8"/>
        <rFont val="宋体"/>
        <family val="0"/>
      </rPr>
      <t xml:space="preserve"> </t>
    </r>
    <r>
      <rPr>
        <sz val="10"/>
        <color indexed="8"/>
        <rFont val="宋体"/>
        <family val="0"/>
      </rPr>
      <t>一般行政管理事务</t>
    </r>
  </si>
  <si>
    <r>
      <t xml:space="preserve"> </t>
    </r>
    <r>
      <rPr>
        <sz val="10"/>
        <color indexed="8"/>
        <rFont val="宋体"/>
        <family val="0"/>
      </rPr>
      <t xml:space="preserve"> </t>
    </r>
    <r>
      <rPr>
        <sz val="10"/>
        <color indexed="8"/>
        <rFont val="宋体"/>
        <family val="0"/>
      </rPr>
      <t>农村综合改革</t>
    </r>
  </si>
  <si>
    <r>
      <t xml:space="preserve"> </t>
    </r>
    <r>
      <rPr>
        <sz val="10"/>
        <color indexed="8"/>
        <rFont val="宋体"/>
        <family val="0"/>
      </rPr>
      <t xml:space="preserve">   </t>
    </r>
    <r>
      <rPr>
        <sz val="10"/>
        <color indexed="8"/>
        <rFont val="宋体"/>
        <family val="0"/>
      </rPr>
      <t>对村民委员会和村党支部的补助</t>
    </r>
  </si>
  <si>
    <t>2018年一般公共预算基本支出明细表</t>
  </si>
  <si>
    <t>经济科目名称</t>
  </si>
  <si>
    <t>2018预算数</t>
  </si>
  <si>
    <t>一、工资福利支出</t>
  </si>
  <si>
    <t>01</t>
  </si>
  <si>
    <t>02</t>
  </si>
  <si>
    <t>03</t>
  </si>
  <si>
    <t>06</t>
  </si>
  <si>
    <t>伙食费补助</t>
  </si>
  <si>
    <t>07</t>
  </si>
  <si>
    <t>08</t>
  </si>
  <si>
    <t>09</t>
  </si>
  <si>
    <t>10</t>
  </si>
  <si>
    <t>职工基本医疗保险缴费</t>
  </si>
  <si>
    <t>12</t>
  </si>
  <si>
    <t>13</t>
  </si>
  <si>
    <t>14</t>
  </si>
  <si>
    <t>99</t>
  </si>
  <si>
    <t>302</t>
  </si>
  <si>
    <t>二、商品和服务支出</t>
  </si>
  <si>
    <t>印刷费</t>
  </si>
  <si>
    <t>咨询费</t>
  </si>
  <si>
    <t>04</t>
  </si>
  <si>
    <t>手续费</t>
  </si>
  <si>
    <t>05</t>
  </si>
  <si>
    <t>11</t>
  </si>
  <si>
    <t>因公出国(境)费</t>
  </si>
  <si>
    <t>维修(护)费</t>
  </si>
  <si>
    <t>15</t>
  </si>
  <si>
    <t>16</t>
  </si>
  <si>
    <t>17</t>
  </si>
  <si>
    <t>18</t>
  </si>
  <si>
    <t>专用材料费</t>
  </si>
  <si>
    <t>24</t>
  </si>
  <si>
    <t>被装购置费</t>
  </si>
  <si>
    <t>25</t>
  </si>
  <si>
    <t>专用燃料费</t>
  </si>
  <si>
    <t>26</t>
  </si>
  <si>
    <t>27</t>
  </si>
  <si>
    <t>委托业务费</t>
  </si>
  <si>
    <t>28</t>
  </si>
  <si>
    <t>29</t>
  </si>
  <si>
    <t>31</t>
  </si>
  <si>
    <t>39</t>
  </si>
  <si>
    <t>其他交通费用</t>
  </si>
  <si>
    <t>40</t>
  </si>
  <si>
    <t>税金及附加费用</t>
  </si>
  <si>
    <t>其他商品和服务支出</t>
  </si>
  <si>
    <t>303</t>
  </si>
  <si>
    <t>三、对个人和家庭的补助</t>
  </si>
  <si>
    <t>退职（役）费</t>
  </si>
  <si>
    <t>医疗费补助</t>
  </si>
  <si>
    <t>个人农业生产补贴</t>
  </si>
  <si>
    <t>其他对个人和家庭的补助支出</t>
  </si>
  <si>
    <t>2018年政府性基金预算支出情况表</t>
  </si>
  <si>
    <t xml:space="preserve"> 功能科目</t>
  </si>
  <si>
    <t>**</t>
  </si>
  <si>
    <t>说明：我单位没有政府性基金收入，也没有使用政府性基金支出的安排，故本表没有数据。</t>
  </si>
  <si>
    <r>
      <t>201</t>
    </r>
    <r>
      <rPr>
        <b/>
        <sz val="20"/>
        <color indexed="8"/>
        <rFont val="宋体"/>
        <family val="0"/>
      </rPr>
      <t>8</t>
    </r>
    <r>
      <rPr>
        <b/>
        <sz val="20"/>
        <color indexed="8"/>
        <rFont val="宋体"/>
        <family val="0"/>
      </rPr>
      <t>年“三公”经费预算表</t>
    </r>
  </si>
  <si>
    <t>部门名称</t>
  </si>
  <si>
    <t>三公经费预算数（财政拨款）</t>
  </si>
  <si>
    <t>因公出国（境）费</t>
  </si>
  <si>
    <t>公务用车购置及运行费</t>
  </si>
  <si>
    <t>公务用车购置</t>
  </si>
  <si>
    <t>公务车运行费</t>
  </si>
  <si>
    <t>附件十四</t>
  </si>
  <si>
    <t>项目支出绩效目标表</t>
  </si>
  <si>
    <t>金额</t>
  </si>
  <si>
    <t>项目产出目标</t>
  </si>
  <si>
    <t>项目效益目标</t>
  </si>
  <si>
    <t>定量目标</t>
  </si>
  <si>
    <t>定性目标</t>
  </si>
  <si>
    <t>数量目标</t>
  </si>
  <si>
    <t>质量目标</t>
  </si>
  <si>
    <t>时效目标</t>
  </si>
  <si>
    <t>成本目标</t>
  </si>
  <si>
    <t>经济效益</t>
  </si>
  <si>
    <t>社会效益</t>
  </si>
  <si>
    <t xml:space="preserve">环境效益 </t>
  </si>
  <si>
    <t>可持续影响</t>
  </si>
  <si>
    <t>服务对象满意度</t>
  </si>
  <si>
    <t>部门整体绩效目标表</t>
  </si>
  <si>
    <t>财政拨款</t>
  </si>
  <si>
    <t>其他资金</t>
  </si>
  <si>
    <t>部门职能描述</t>
  </si>
  <si>
    <t>整体绩效目标</t>
  </si>
  <si>
    <t>产出指标</t>
  </si>
  <si>
    <t>效益指标</t>
  </si>
  <si>
    <t>1、落实党建责任，深化组织建设，全面提升党组织战斗力、影响力和凝聚力。2、发展产业，转变街域经济增长方式，确保全街经济运行平稳有序，质量和效益稳中有进，经济建设迈上新台阶；强化财政预算控制，注重资金使用效率，规范财务审批管理，总体实现街道财政收支平衡。3、攻坚克难，项目建设平衡有序。4、确保安全，解决问题，优化社会管理，有效提升基层治理水平，保证街域社会大局和谐稳定。5、加大民生投入，优化公共服务，落实公共普惠政策，办好民生实事，强化民生保障，增进民生福祉，增强人民群众的幸福感。6、落实全面从严治党主体责任和监督责任，推动党风廉政建设和反腐败工作向纵深发展，为街域经济社会发展提供了坚强的纪律保证。7、积极完成区委区政府交办的其它各项工作。8、社会治安秩序良好，社会和谐稳定，人民安居乐业。8、按质按量完成征兵任务，提供优质兵源。9、搞好一圈二场三道建设工作，解决居民15分钟生活圈民生问题。</t>
  </si>
  <si>
    <t>1、总体实现2018年度街道财政收支平衡。2、上级部门交办件办结率达到100%，社区戒毒和康复执行率达到100%。 3、做好一圈二场三道建设工作，维护好街域内重点工程建设施工环境，搞好征拆、安置、补偿工作及遗留问题处置，实现零上访。城管发现问题整改率达95%以上，新增违法建设处置率100%。4、按照“一网、一门、一次”的要求，积极受理群众办理的各项业务工作，落实好“最多跑一次” 和“放管服”有关工作。5、高效率的解决“12345”市民热线的办理，提高工单满意率，减少工单量，并加强网格化管理工作。针对辖区内综治民调反馈的突出治安问题，及时整改到位。6、严控进京、赴省、到市、区非正常上访，确保不发生进京、赴省、到市重复集体上访和上访人员长时间滞留、倒流，确保不出现因信访问题处置不当造成意外事件或引发恶性事件发生；中央、省、市交办件（包括网上交办件）按时办结率、市级以上和区级转送的初信、初访（包括网上信访）办结率达100%；做好信访积案化解，落实领导接访制度，做到有计划、有方案、有台账。8、按要求配合完成年度缉毒执法打击任务，做好各社区戒毒和康复执行工作，社区戒毒和康复执行率达到100%。9、符合政策生育率达98%以上，出生人口性别比达正常值或与上年相比有所下降，落实出生缺陷防治指标，促使出生缺陷发生率有所下降，办理一、二孩和再生育证500本、完成免费孕前优生健康检查200对夫妻、按政策落实计生奖励扶助7000余人，完成献血任务260人。 10、街道年度绩效考核工作达到一类标准，街道辖区无负面舆情，宣传思想文化建设在年底意识形态述职中评为“好”  。</t>
  </si>
  <si>
    <t>长沙市岳麓区桔子洲街道办事处为长沙市岳麓区人民政府的派出机构，主要职能：一、贯彻执行党的路线、方针、政策和国家法律、法规，执行上级党组织和政府的决议、决定，保证党和政府的各项任务在辖区内顺利完成。二、负责加强党的思想、组织、作风建设，做好街道、村（社区）干部职工的教育、培养、管理工作；领导工会、共青团、妇联等群众组织。三、负责做好人大、政协的联络工作；负责辖区教育、文化、卫生以及民族宗教、统战、武装等工作。四、研究制定并组织实施街道区域经济和社会事业发展规划；优化经济环境，做好招商引资工作；引导第三产业快速健康持续发展，促进商业网点建设。五、负责辖区内的统计工作，制定并执行街道财政预决算，监督街属单位的财务活动；配合税务部门做好协税护税工作。
六、负责辖区内计划生育管理与优质服务。组织开展人口计划生育的宣传教育；负责流动人口计划生育管理；开展计划生育技术服务和生殖健康保健a。
七、贯彻《中华人民共和国村民委员会组织法》和《中华人民共和国城市居民委员会组织法》，加强基层政权建设；负责街道拥军优抚、救灾救济、五保供养及辖区内城市最低生活保障工作，推动殡葬改革。
八、负责指导辖区内社区（村）的工作；研究制定并组织实施发展社区服务的规划及措施，建立和完善辖区内各类公益基础设施，健全社区服务网络，完善社区服务功能；负责辖区内涉及“三农”问题的全部工作。
九、负责辖区内的城市管理工作，开展爱国卫生运动，协助做好城建、规划、国土、绿化等工作；组织协调并负责落实文明单位创建工作。
十、做好民兵预备役工作；负责辖区内的社会治安综合治理工作、安全生产监督管理以及普法工作，协同区司法部门加强司法所管理，组织法制宣传，开展法律服务，建立健全人民调解网络。
十一、领导和组织开展辖区内思想政治工作和精神文明建设工作。
十二、做好辖区内农村劳动力转移和下岗失业人员再就业工作。
十三、承办区委、区政府交办的其他工作。</t>
  </si>
  <si>
    <t>1、实现税收增长率12%，全年完成区级税收收入8000万元，完成2家企业迁转，完成楼宇企业20个，完成总部企业1个，完成外贸进出口300万元，完成实际利用外资6000万美元，完成外商直接投资1000万美元，完成高端商贸业社零90000万元，完成高新技术企业认定2家，完成固定资产投资12亿元。2、综治“一中心五室”建设到位。3、建立未成年人思想道德站点，市民参与、支持创建活动大于90%以上，常态长效的开展精神文明创建活动。4、在规定时间内完成社区提质提档任务。5、组建桔洲民兵应急分队30名，普通民兵286名。6、城市管理执法612件完成违章广告执法15件，渣土运输执法4件，首次成立业委会1个。7、全街范围所有党支部实现“五化”达标，打造4个“五化”示范党支部。8、完成环卫道路维护面积87.36万平方米维护，清理果皮桶1320个，清理化粪池1313个，完成辖区内垃圾围子清运，完成园林维护带维护面积7.02万平方米，完成行道树3947株维护，完成市政道路面积19.05万平方米维护，完成人行道面积4.65万平方米维护，完成路沿侧石平石7980平方米维护，完成明暗排水沟2351条维护，完成泄水井1973座维护。9、组织人大代表评议4次，组织人大代表视察重点工程4次。10、全年办结纪检案件6件、纪检信访件办结率100%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</si>
</sst>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0.00\)"/>
    <numFmt numFmtId="181" formatCode=";;"/>
    <numFmt numFmtId="182" formatCode="#,##0.0000"/>
    <numFmt numFmtId="183" formatCode="#,##0.00_);[Red]\(#,##0.00\)"/>
    <numFmt numFmtId="184" formatCode="0.00_);[Red]\(0.00\)"/>
    <numFmt numFmtId="185" formatCode="0.00_ ;\-0.00"/>
    <numFmt numFmtId="186" formatCode="0000"/>
    <numFmt numFmtId="187" formatCode="* #,##0.00;* \-#,##0.00;* &quot;&quot;??;@"/>
    <numFmt numFmtId="188" formatCode="#,##0.0_ "/>
    <numFmt numFmtId="189" formatCode="00"/>
    <numFmt numFmtId="190" formatCode="#,##0.00;[Red]#,##0.00"/>
  </numFmts>
  <fonts count="61">
    <font>
      <sz val="11"/>
      <color indexed="8"/>
      <name val="宋体"/>
      <family val="0"/>
    </font>
    <font>
      <b/>
      <sz val="16"/>
      <color indexed="8"/>
      <name val="宋体"/>
      <family val="0"/>
    </font>
    <font>
      <sz val="10"/>
      <name val="宋体"/>
      <family val="0"/>
    </font>
    <font>
      <b/>
      <sz val="20"/>
      <color indexed="8"/>
      <name val="宋体"/>
      <family val="0"/>
    </font>
    <font>
      <b/>
      <sz val="15"/>
      <name val="宋体"/>
      <family val="0"/>
    </font>
    <font>
      <b/>
      <sz val="9"/>
      <name val="宋体"/>
      <family val="0"/>
    </font>
    <font>
      <b/>
      <sz val="14"/>
      <name val="宋体"/>
      <family val="0"/>
    </font>
    <font>
      <b/>
      <sz val="11"/>
      <color indexed="8"/>
      <name val="宋体"/>
      <family val="0"/>
    </font>
    <font>
      <b/>
      <sz val="24"/>
      <color indexed="8"/>
      <name val="宋体"/>
      <family val="0"/>
    </font>
    <font>
      <sz val="10"/>
      <color indexed="8"/>
      <name val="宋体"/>
      <family val="0"/>
    </font>
    <font>
      <sz val="10"/>
      <name val="黑体"/>
      <family val="3"/>
    </font>
    <font>
      <b/>
      <sz val="18"/>
      <name val="Times New Roman"/>
      <family val="1"/>
    </font>
    <font>
      <b/>
      <sz val="9"/>
      <name val="Times New Roman"/>
      <family val="1"/>
    </font>
    <font>
      <b/>
      <sz val="10"/>
      <name val="宋体"/>
      <family val="0"/>
    </font>
    <font>
      <sz val="9"/>
      <name val="Times New Roman"/>
      <family val="1"/>
    </font>
    <font>
      <b/>
      <sz val="18"/>
      <name val="宋体"/>
      <family val="0"/>
    </font>
    <font>
      <sz val="9"/>
      <name val="宋体"/>
      <family val="0"/>
    </font>
    <font>
      <b/>
      <sz val="24"/>
      <name val="宋体"/>
      <family val="0"/>
    </font>
    <font>
      <sz val="22"/>
      <name val="宋体"/>
      <family val="0"/>
    </font>
    <font>
      <sz val="12"/>
      <name val="宋体"/>
      <family val="0"/>
    </font>
    <font>
      <sz val="11"/>
      <name val="宋体"/>
      <family val="0"/>
    </font>
    <font>
      <b/>
      <sz val="9"/>
      <color indexed="8"/>
      <name val="宋体"/>
      <family val="0"/>
    </font>
    <font>
      <sz val="9"/>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indexed="8"/>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bottom style="thin"/>
    </border>
    <border>
      <left style="thin"/>
      <right style="thin"/>
      <top/>
      <bottom style="thin"/>
    </border>
    <border>
      <left/>
      <right style="thin"/>
      <top/>
      <bottom style="thin"/>
    </border>
    <border>
      <left style="thin"/>
      <right/>
      <top/>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top style="thin"/>
      <bottom/>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right/>
      <top style="thin"/>
      <bottom style="thin"/>
    </border>
    <border>
      <left/>
      <right style="thin"/>
      <top style="thin"/>
      <bottom style="thin"/>
    </border>
    <border>
      <left>
        <color indexed="63"/>
      </left>
      <right style="thin"/>
      <top style="thin">
        <color indexed="8"/>
      </top>
      <bottom style="thin"/>
    </border>
    <border>
      <left/>
      <right style="thin"/>
      <top style="thin"/>
      <bottom/>
    </border>
    <border>
      <left/>
      <right/>
      <top style="thin"/>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69">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19" fillId="0" borderId="0">
      <alignment/>
      <protection/>
    </xf>
    <xf numFmtId="0" fontId="19" fillId="0" borderId="0">
      <alignment/>
      <protection/>
    </xf>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6" fillId="0" borderId="0">
      <alignment/>
      <protection/>
    </xf>
    <xf numFmtId="0" fontId="16"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7" fontId="0" fillId="0" borderId="0" applyFont="0" applyFill="0" applyBorder="0" applyAlignment="0" applyProtection="0"/>
    <xf numFmtId="0" fontId="19" fillId="0" borderId="0">
      <alignment/>
      <protection/>
    </xf>
    <xf numFmtId="0" fontId="19" fillId="0" borderId="0">
      <alignment/>
      <protection/>
    </xf>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315">
    <xf numFmtId="0" fontId="0" fillId="0" borderId="0" xfId="0" applyAlignment="1">
      <alignment vertical="center"/>
    </xf>
    <xf numFmtId="0" fontId="1" fillId="0" borderId="0" xfId="0" applyFont="1" applyAlignment="1">
      <alignment vertical="center"/>
    </xf>
    <xf numFmtId="0" fontId="0" fillId="0" borderId="10" xfId="0" applyBorder="1" applyAlignment="1">
      <alignment vertical="center"/>
    </xf>
    <xf numFmtId="49" fontId="0" fillId="0" borderId="10" xfId="0" applyNumberFormat="1" applyFill="1" applyBorder="1" applyAlignment="1">
      <alignment vertical="center" wrapText="1"/>
    </xf>
    <xf numFmtId="180" fontId="2" fillId="0" borderId="11" xfId="43" applyNumberFormat="1" applyFont="1" applyFill="1" applyBorder="1" applyAlignment="1" applyProtection="1">
      <alignment horizontal="right" vertical="center"/>
      <protection/>
    </xf>
    <xf numFmtId="4" fontId="0" fillId="0" borderId="10" xfId="0" applyNumberFormat="1" applyFill="1" applyBorder="1" applyAlignment="1">
      <alignment vertical="center" wrapText="1"/>
    </xf>
    <xf numFmtId="0" fontId="0" fillId="33" borderId="12" xfId="0" applyNumberFormat="1" applyFont="1" applyFill="1" applyBorder="1" applyAlignment="1">
      <alignment vertical="center" wrapText="1"/>
    </xf>
    <xf numFmtId="0" fontId="0" fillId="33" borderId="12" xfId="0" applyNumberFormat="1" applyFont="1" applyFill="1" applyBorder="1" applyAlignment="1">
      <alignment horizontal="righ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xf>
    <xf numFmtId="0" fontId="5" fillId="0" borderId="15" xfId="0" applyNumberFormat="1" applyFont="1" applyFill="1" applyBorder="1" applyAlignment="1" applyProtection="1">
      <alignment horizontal="right" vertical="center"/>
      <protection/>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0" fillId="0" borderId="11" xfId="0" applyNumberFormat="1" applyFont="1" applyFill="1" applyBorder="1" applyAlignment="1" applyProtection="1">
      <alignment horizontal="center" vertical="center" wrapText="1"/>
      <protection/>
    </xf>
    <xf numFmtId="181"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0" fillId="0" borderId="0" xfId="0" applyFill="1" applyAlignment="1">
      <alignment/>
    </xf>
    <xf numFmtId="0" fontId="5" fillId="0" borderId="18" xfId="0" applyNumberFormat="1" applyFont="1" applyFill="1" applyBorder="1" applyAlignment="1" applyProtection="1">
      <alignment horizontal="center" vertical="center"/>
      <protection/>
    </xf>
    <xf numFmtId="0" fontId="0" fillId="0" borderId="16" xfId="0" applyNumberFormat="1" applyBorder="1" applyAlignment="1">
      <alignment/>
    </xf>
    <xf numFmtId="0" fontId="0" fillId="0" borderId="18" xfId="0" applyNumberFormat="1" applyBorder="1" applyAlignment="1">
      <alignment/>
    </xf>
    <xf numFmtId="0" fontId="0" fillId="0" borderId="18" xfId="0" applyFill="1" applyBorder="1" applyAlignment="1">
      <alignment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0" fontId="0" fillId="0" borderId="14" xfId="0" applyFill="1" applyBorder="1" applyAlignment="1">
      <alignment vertical="center"/>
    </xf>
    <xf numFmtId="0" fontId="0" fillId="0" borderId="14" xfId="0" applyBorder="1" applyAlignment="1">
      <alignment vertical="center"/>
    </xf>
    <xf numFmtId="49" fontId="0" fillId="0" borderId="14" xfId="0" applyNumberFormat="1" applyBorder="1" applyAlignment="1">
      <alignment horizontal="left" vertical="center"/>
    </xf>
    <xf numFmtId="0" fontId="0" fillId="0" borderId="11" xfId="0" applyBorder="1" applyAlignment="1">
      <alignment horizontal="center"/>
    </xf>
    <xf numFmtId="49" fontId="7" fillId="0" borderId="14" xfId="0" applyNumberFormat="1" applyFont="1" applyBorder="1" applyAlignment="1">
      <alignment horizontal="center" vertical="center"/>
    </xf>
    <xf numFmtId="4" fontId="0" fillId="0" borderId="11" xfId="0" applyNumberFormat="1" applyBorder="1" applyAlignment="1">
      <alignment horizontal="center" vertical="center" wrapText="1"/>
    </xf>
    <xf numFmtId="0" fontId="0" fillId="0" borderId="0" xfId="0" applyAlignment="1">
      <alignment horizontal="center" vertical="center"/>
    </xf>
    <xf numFmtId="0" fontId="0" fillId="0" borderId="11" xfId="0" applyFont="1" applyBorder="1" applyAlignment="1">
      <alignment horizontal="center" vertical="center"/>
    </xf>
    <xf numFmtId="49" fontId="0" fillId="0" borderId="12" xfId="0" applyNumberFormat="1" applyFont="1" applyFill="1" applyBorder="1" applyAlignment="1">
      <alignment vertical="center" wrapText="1"/>
    </xf>
    <xf numFmtId="183" fontId="0" fillId="0" borderId="11" xfId="0" applyNumberFormat="1" applyFont="1" applyBorder="1" applyAlignment="1">
      <alignment horizontal="center" vertical="center"/>
    </xf>
    <xf numFmtId="183" fontId="0" fillId="0" borderId="12" xfId="0" applyNumberFormat="1" applyFont="1" applyFill="1" applyBorder="1" applyAlignment="1">
      <alignment horizontal="center" vertical="center"/>
    </xf>
    <xf numFmtId="0" fontId="9" fillId="34" borderId="11" xfId="0" applyNumberFormat="1" applyFont="1" applyFill="1" applyBorder="1" applyAlignment="1" applyProtection="1">
      <alignment wrapText="1"/>
      <protection/>
    </xf>
    <xf numFmtId="184" fontId="9" fillId="34" borderId="11" xfId="0" applyNumberFormat="1" applyFont="1" applyFill="1" applyBorder="1" applyAlignment="1">
      <alignment horizontal="right" vertical="center"/>
    </xf>
    <xf numFmtId="185" fontId="10" fillId="34" borderId="11" xfId="0" applyNumberFormat="1" applyFont="1" applyFill="1" applyBorder="1" applyAlignment="1" applyProtection="1">
      <alignment horizontal="right" vertical="center" wrapText="1"/>
      <protection/>
    </xf>
    <xf numFmtId="0" fontId="9" fillId="34" borderId="11" xfId="0" applyFont="1" applyFill="1" applyBorder="1" applyAlignment="1">
      <alignment horizontal="right" vertical="center"/>
    </xf>
    <xf numFmtId="185" fontId="10" fillId="34" borderId="11" xfId="0" applyNumberFormat="1" applyFont="1" applyFill="1" applyBorder="1" applyAlignment="1" applyProtection="1">
      <alignment horizontal="right" wrapText="1"/>
      <protection/>
    </xf>
    <xf numFmtId="0" fontId="9" fillId="34" borderId="11" xfId="0" applyNumberFormat="1" applyFont="1" applyFill="1" applyBorder="1" applyAlignment="1" applyProtection="1">
      <alignment vertical="center" wrapText="1"/>
      <protection/>
    </xf>
    <xf numFmtId="183" fontId="9" fillId="34" borderId="11" xfId="0" applyNumberFormat="1" applyFont="1" applyFill="1" applyBorder="1" applyAlignment="1">
      <alignment horizontal="right" vertical="center"/>
    </xf>
    <xf numFmtId="0" fontId="9" fillId="34" borderId="11" xfId="0" applyFont="1" applyFill="1" applyBorder="1" applyAlignment="1">
      <alignment horizontal="left" vertical="center" shrinkToFit="1"/>
    </xf>
    <xf numFmtId="0" fontId="9" fillId="34" borderId="11" xfId="0" applyFont="1" applyFill="1" applyBorder="1" applyAlignment="1">
      <alignment vertical="center" shrinkToFit="1"/>
    </xf>
    <xf numFmtId="0" fontId="9" fillId="34" borderId="19" xfId="0" applyFont="1" applyFill="1" applyBorder="1" applyAlignment="1">
      <alignment horizontal="left" vertical="center" shrinkToFit="1"/>
    </xf>
    <xf numFmtId="0" fontId="9" fillId="34" borderId="10" xfId="0" applyNumberFormat="1" applyFont="1" applyFill="1" applyBorder="1" applyAlignment="1" applyProtection="1">
      <alignment horizontal="center" vertical="center" wrapText="1"/>
      <protection/>
    </xf>
    <xf numFmtId="0" fontId="9" fillId="34" borderId="11" xfId="0" applyNumberFormat="1" applyFont="1" applyFill="1" applyBorder="1" applyAlignment="1" applyProtection="1">
      <alignment/>
      <protection/>
    </xf>
    <xf numFmtId="0" fontId="9" fillId="34" borderId="11" xfId="0" applyFont="1" applyFill="1" applyBorder="1" applyAlignment="1">
      <alignment vertical="center"/>
    </xf>
    <xf numFmtId="0" fontId="9" fillId="34" borderId="11" xfId="0" applyNumberFormat="1" applyFont="1" applyFill="1" applyBorder="1" applyAlignment="1" applyProtection="1">
      <alignment horizontal="left" vertical="center" wrapText="1"/>
      <protection/>
    </xf>
    <xf numFmtId="0" fontId="0" fillId="0" borderId="0" xfId="0" applyAlignment="1">
      <alignment horizontal="right" vertical="center"/>
    </xf>
    <xf numFmtId="0" fontId="0" fillId="0" borderId="0" xfId="0" applyAlignment="1">
      <alignment vertical="center"/>
    </xf>
    <xf numFmtId="0" fontId="12" fillId="0" borderId="0" xfId="0" applyFont="1" applyAlignment="1">
      <alignment horizontal="centerContinuous" vertical="center"/>
    </xf>
    <xf numFmtId="0" fontId="13" fillId="0" borderId="0" xfId="0" applyNumberFormat="1" applyFont="1" applyFill="1" applyAlignment="1" applyProtection="1">
      <alignment vertical="center"/>
      <protection/>
    </xf>
    <xf numFmtId="0" fontId="14" fillId="0" borderId="0" xfId="0" applyFont="1" applyAlignment="1">
      <alignment/>
    </xf>
    <xf numFmtId="0" fontId="13" fillId="0" borderId="11" xfId="0" applyNumberFormat="1" applyFont="1" applyFill="1" applyBorder="1" applyAlignment="1" applyProtection="1">
      <alignment horizontal="centerContinuous" vertical="center"/>
      <protection/>
    </xf>
    <xf numFmtId="0" fontId="13" fillId="33" borderId="11" xfId="0" applyNumberFormat="1" applyFont="1" applyFill="1" applyBorder="1" applyAlignment="1" applyProtection="1">
      <alignment horizontal="right" vertical="center"/>
      <protection/>
    </xf>
    <xf numFmtId="0" fontId="13" fillId="33"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wrapText="1"/>
      <protection/>
    </xf>
    <xf numFmtId="0" fontId="13" fillId="33" borderId="11" xfId="0" applyNumberFormat="1" applyFont="1" applyFill="1" applyBorder="1" applyAlignment="1" applyProtection="1">
      <alignment horizontal="right" vertical="center" wrapText="1"/>
      <protection/>
    </xf>
    <xf numFmtId="0" fontId="13" fillId="33" borderId="11" xfId="0" applyNumberFormat="1" applyFont="1" applyFill="1" applyBorder="1" applyAlignment="1" applyProtection="1">
      <alignment vertical="center" wrapText="1"/>
      <protection/>
    </xf>
    <xf numFmtId="0" fontId="13" fillId="0" borderId="11" xfId="0" applyFont="1" applyBorder="1" applyAlignment="1">
      <alignment vertical="center"/>
    </xf>
    <xf numFmtId="0" fontId="14" fillId="0" borderId="0" xfId="0" applyFont="1" applyFill="1" applyAlignment="1">
      <alignment/>
    </xf>
    <xf numFmtId="0" fontId="2" fillId="0" borderId="11" xfId="0" applyFont="1" applyFill="1" applyBorder="1" applyAlignment="1">
      <alignment vertical="center"/>
    </xf>
    <xf numFmtId="4" fontId="2" fillId="0" borderId="11"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vertical="center"/>
      <protection/>
    </xf>
    <xf numFmtId="4" fontId="2" fillId="0" borderId="11" xfId="0" applyNumberFormat="1" applyFont="1" applyFill="1" applyBorder="1" applyAlignment="1" applyProtection="1">
      <alignment vertical="center" wrapText="1"/>
      <protection/>
    </xf>
    <xf numFmtId="180" fontId="2" fillId="0" borderId="11" xfId="43" applyNumberFormat="1" applyFont="1" applyFill="1" applyBorder="1" applyAlignment="1" applyProtection="1">
      <alignment vertical="center"/>
      <protection/>
    </xf>
    <xf numFmtId="0" fontId="2" fillId="0" borderId="11" xfId="0" applyNumberFormat="1" applyFont="1" applyFill="1" applyBorder="1" applyAlignment="1" applyProtection="1">
      <alignment vertical="center" wrapText="1"/>
      <protection/>
    </xf>
    <xf numFmtId="0" fontId="2" fillId="0" borderId="11" xfId="0" applyFont="1" applyBorder="1" applyAlignment="1">
      <alignment vertical="center"/>
    </xf>
    <xf numFmtId="180" fontId="9" fillId="0" borderId="11" xfId="0" applyNumberFormat="1" applyFont="1" applyFill="1" applyBorder="1" applyAlignment="1">
      <alignment vertical="center"/>
    </xf>
    <xf numFmtId="0" fontId="2" fillId="33" borderId="11" xfId="0" applyNumberFormat="1" applyFont="1" applyFill="1" applyBorder="1" applyAlignment="1" applyProtection="1">
      <alignment vertical="center" wrapText="1"/>
      <protection/>
    </xf>
    <xf numFmtId="0" fontId="2" fillId="0" borderId="11" xfId="0" applyFont="1" applyFill="1" applyBorder="1" applyAlignment="1">
      <alignment vertical="center" wrapText="1"/>
    </xf>
    <xf numFmtId="180" fontId="2" fillId="0" borderId="11" xfId="43" applyNumberFormat="1" applyFont="1" applyFill="1" applyBorder="1" applyAlignment="1">
      <alignment vertical="center"/>
      <protection/>
    </xf>
    <xf numFmtId="0" fontId="2" fillId="0" borderId="11" xfId="0" applyNumberFormat="1" applyFont="1" applyFill="1" applyBorder="1" applyAlignment="1" applyProtection="1">
      <alignment horizontal="left" vertical="center" wrapText="1"/>
      <protection/>
    </xf>
    <xf numFmtId="0" fontId="2" fillId="0" borderId="11" xfId="0" applyFont="1" applyBorder="1" applyAlignment="1">
      <alignment/>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protection/>
    </xf>
    <xf numFmtId="182" fontId="14" fillId="0" borderId="0" xfId="0" applyNumberFormat="1" applyFont="1" applyFill="1" applyAlignment="1" applyProtection="1">
      <alignment/>
      <protection/>
    </xf>
    <xf numFmtId="4" fontId="2" fillId="0" borderId="11" xfId="0" applyNumberFormat="1" applyFont="1" applyBorder="1" applyAlignment="1">
      <alignment vertical="center" wrapText="1"/>
    </xf>
    <xf numFmtId="0" fontId="0" fillId="0" borderId="0" xfId="0" applyFont="1" applyAlignment="1">
      <alignment/>
    </xf>
    <xf numFmtId="186" fontId="13" fillId="0" borderId="0" xfId="0" applyNumberFormat="1" applyFont="1" applyFill="1" applyAlignment="1" applyProtection="1">
      <alignment horizontal="center" vertical="center" wrapText="1"/>
      <protection/>
    </xf>
    <xf numFmtId="0" fontId="13" fillId="0" borderId="0" xfId="0" applyNumberFormat="1" applyFont="1" applyFill="1" applyAlignment="1" applyProtection="1">
      <alignment horizontal="center" vertical="center" wrapText="1"/>
      <protection/>
    </xf>
    <xf numFmtId="187" fontId="13" fillId="0" borderId="0" xfId="0" applyNumberFormat="1" applyFont="1" applyFill="1" applyAlignment="1" applyProtection="1">
      <alignment horizontal="center" vertical="center" wrapText="1"/>
      <protection/>
    </xf>
    <xf numFmtId="0" fontId="2" fillId="33" borderId="11"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34"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0" fontId="9" fillId="34" borderId="11" xfId="0" applyNumberFormat="1" applyFont="1" applyFill="1" applyBorder="1" applyAlignment="1" applyProtection="1">
      <alignment horizontal="center" vertical="center" wrapText="1"/>
      <protection/>
    </xf>
    <xf numFmtId="4" fontId="2" fillId="34" borderId="11" xfId="0" applyNumberFormat="1" applyFont="1" applyFill="1" applyBorder="1" applyAlignment="1" applyProtection="1">
      <alignment horizontal="right" vertical="center" wrapText="1"/>
      <protection/>
    </xf>
    <xf numFmtId="0" fontId="0" fillId="0" borderId="0" xfId="0" applyBorder="1" applyAlignment="1">
      <alignment vertical="center"/>
    </xf>
    <xf numFmtId="4" fontId="2" fillId="0" borderId="0" xfId="0" applyNumberFormat="1" applyFont="1" applyFill="1" applyBorder="1" applyAlignment="1" applyProtection="1">
      <alignment horizontal="right" vertical="center" wrapText="1"/>
      <protection/>
    </xf>
    <xf numFmtId="187" fontId="2" fillId="0" borderId="0" xfId="0" applyNumberFormat="1" applyFont="1" applyFill="1" applyAlignment="1" applyProtection="1">
      <alignment horizontal="center" vertical="center" wrapText="1"/>
      <protection/>
    </xf>
    <xf numFmtId="187" fontId="13"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6" fillId="33" borderId="0" xfId="0" applyNumberFormat="1" applyFont="1" applyFill="1" applyAlignment="1" applyProtection="1">
      <alignment/>
      <protection/>
    </xf>
    <xf numFmtId="0" fontId="2" fillId="0" borderId="12" xfId="0" applyNumberFormat="1" applyFont="1" applyFill="1" applyBorder="1" applyAlignment="1" applyProtection="1">
      <alignment horizontal="center" vertical="center"/>
      <protection/>
    </xf>
    <xf numFmtId="49"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left" vertical="center" wrapText="1"/>
      <protection/>
    </xf>
    <xf numFmtId="0" fontId="9" fillId="0" borderId="11" xfId="0" applyFont="1" applyBorder="1" applyAlignment="1">
      <alignment vertical="center"/>
    </xf>
    <xf numFmtId="187" fontId="13"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 vertical="center"/>
      <protection/>
    </xf>
    <xf numFmtId="187" fontId="2" fillId="0" borderId="0" xfId="0" applyNumberFormat="1" applyFont="1" applyFill="1" applyAlignment="1" applyProtection="1">
      <alignment horizontal="center" vertical="center"/>
      <protection/>
    </xf>
    <xf numFmtId="0" fontId="2" fillId="0" borderId="15" xfId="0" applyNumberFormat="1" applyFont="1" applyFill="1" applyBorder="1" applyAlignment="1" applyProtection="1">
      <alignment horizontal="right"/>
      <protection/>
    </xf>
    <xf numFmtId="0" fontId="2" fillId="0" borderId="11"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187" fontId="15" fillId="0" borderId="0" xfId="0" applyNumberFormat="1" applyFont="1" applyFill="1" applyAlignment="1" applyProtection="1">
      <alignment horizontal="centerContinuous" vertical="center"/>
      <protection/>
    </xf>
    <xf numFmtId="49"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4" fontId="2" fillId="0" borderId="14"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center" vertical="center" wrapText="1"/>
      <protection/>
    </xf>
    <xf numFmtId="188" fontId="13" fillId="0" borderId="0" xfId="0" applyNumberFormat="1" applyFont="1" applyFill="1" applyBorder="1" applyAlignment="1" applyProtection="1">
      <alignment horizontal="center" vertical="center" wrapText="1"/>
      <protection/>
    </xf>
    <xf numFmtId="188" fontId="2" fillId="0" borderId="0" xfId="0" applyNumberFormat="1" applyFont="1" applyFill="1" applyBorder="1" applyAlignment="1" applyProtection="1">
      <alignment horizontal="center" vertical="center" wrapText="1"/>
      <protection/>
    </xf>
    <xf numFmtId="0" fontId="16" fillId="33" borderId="0" xfId="0" applyNumberFormat="1" applyFont="1" applyFill="1" applyAlignment="1" applyProtection="1">
      <alignment horizontal="centerContinuous" vertical="center" wrapText="1"/>
      <protection/>
    </xf>
    <xf numFmtId="0" fontId="9" fillId="34" borderId="0" xfId="0" applyFont="1" applyFill="1" applyAlignment="1">
      <alignment vertical="center"/>
    </xf>
    <xf numFmtId="0" fontId="0" fillId="0" borderId="0" xfId="0" applyAlignment="1">
      <alignment vertical="center" wrapText="1"/>
    </xf>
    <xf numFmtId="0" fontId="9" fillId="0" borderId="11" xfId="0" applyFont="1" applyBorder="1" applyAlignment="1">
      <alignment horizontal="center" vertical="center"/>
    </xf>
    <xf numFmtId="49" fontId="9" fillId="34" borderId="11" xfId="0" applyNumberFormat="1" applyFont="1" applyFill="1" applyBorder="1" applyAlignment="1">
      <alignment vertical="center"/>
    </xf>
    <xf numFmtId="49" fontId="9" fillId="34" borderId="11" xfId="0" applyNumberFormat="1" applyFont="1" applyFill="1" applyBorder="1" applyAlignment="1">
      <alignment vertical="center" wrapText="1"/>
    </xf>
    <xf numFmtId="0" fontId="59" fillId="34" borderId="11" xfId="0" applyNumberFormat="1" applyFont="1" applyFill="1" applyBorder="1" applyAlignment="1" applyProtection="1">
      <alignment wrapText="1"/>
      <protection/>
    </xf>
    <xf numFmtId="184" fontId="59" fillId="34" borderId="11" xfId="0" applyNumberFormat="1" applyFont="1" applyFill="1" applyBorder="1" applyAlignment="1">
      <alignment horizontal="right" vertical="center"/>
    </xf>
    <xf numFmtId="185" fontId="60" fillId="34" borderId="11" xfId="0" applyNumberFormat="1" applyFont="1" applyFill="1" applyBorder="1" applyAlignment="1" applyProtection="1">
      <alignment horizontal="right" vertical="center" wrapText="1"/>
      <protection/>
    </xf>
    <xf numFmtId="185" fontId="60" fillId="34" borderId="11" xfId="0" applyNumberFormat="1" applyFont="1" applyFill="1" applyBorder="1" applyAlignment="1" applyProtection="1">
      <alignment horizontal="right" wrapText="1"/>
      <protection/>
    </xf>
    <xf numFmtId="0" fontId="59" fillId="34" borderId="11" xfId="0" applyNumberFormat="1" applyFont="1" applyFill="1" applyBorder="1" applyAlignment="1" applyProtection="1">
      <alignment vertical="center" wrapText="1"/>
      <protection/>
    </xf>
    <xf numFmtId="184" fontId="59" fillId="34" borderId="11" xfId="0" applyNumberFormat="1" applyFont="1" applyFill="1" applyBorder="1" applyAlignment="1">
      <alignment vertical="center"/>
    </xf>
    <xf numFmtId="183" fontId="59" fillId="34" borderId="11" xfId="0" applyNumberFormat="1" applyFont="1" applyFill="1" applyBorder="1" applyAlignment="1">
      <alignment horizontal="right" vertical="center"/>
    </xf>
    <xf numFmtId="0" fontId="59" fillId="34" borderId="11" xfId="0" applyFont="1" applyFill="1" applyBorder="1" applyAlignment="1">
      <alignment vertical="center" shrinkToFit="1"/>
    </xf>
    <xf numFmtId="0" fontId="59" fillId="34" borderId="19" xfId="0" applyFont="1" applyFill="1" applyBorder="1" applyAlignment="1">
      <alignment horizontal="left" vertical="center" shrinkToFit="1"/>
    </xf>
    <xf numFmtId="0" fontId="59" fillId="34" borderId="10" xfId="0" applyNumberFormat="1" applyFont="1" applyFill="1" applyBorder="1" applyAlignment="1" applyProtection="1">
      <alignment horizontal="center" vertical="center" wrapText="1"/>
      <protection/>
    </xf>
    <xf numFmtId="0" fontId="59" fillId="34" borderId="11" xfId="0" applyNumberFormat="1" applyFont="1" applyFill="1" applyBorder="1" applyAlignment="1" applyProtection="1">
      <alignment/>
      <protection/>
    </xf>
    <xf numFmtId="0" fontId="59" fillId="34" borderId="11" xfId="0" applyFont="1" applyFill="1" applyBorder="1" applyAlignment="1">
      <alignment vertical="center"/>
    </xf>
    <xf numFmtId="0" fontId="59" fillId="34" borderId="11" xfId="0" applyNumberFormat="1" applyFont="1" applyFill="1" applyBorder="1" applyAlignment="1" applyProtection="1">
      <alignment horizontal="left" vertical="center" wrapText="1"/>
      <protection/>
    </xf>
    <xf numFmtId="0" fontId="59" fillId="34" borderId="11" xfId="0" applyFont="1" applyFill="1" applyBorder="1" applyAlignment="1">
      <alignment horizontal="right" vertical="center"/>
    </xf>
    <xf numFmtId="0" fontId="0" fillId="34" borderId="0" xfId="0" applyFill="1" applyAlignment="1">
      <alignment vertical="center"/>
    </xf>
    <xf numFmtId="0" fontId="2" fillId="0" borderId="0" xfId="0" applyFont="1" applyFill="1" applyAlignment="1">
      <alignment horizontal="center" vertical="center" wrapText="1"/>
    </xf>
    <xf numFmtId="188" fontId="2" fillId="0" borderId="0" xfId="0" applyNumberFormat="1" applyFont="1" applyFill="1" applyAlignment="1" applyProtection="1">
      <alignment horizontal="center" vertical="center" wrapText="1"/>
      <protection/>
    </xf>
    <xf numFmtId="0" fontId="13" fillId="33" borderId="11" xfId="0" applyNumberFormat="1" applyFont="1" applyFill="1" applyBorder="1" applyAlignment="1" applyProtection="1">
      <alignment horizontal="center" vertical="center" wrapText="1"/>
      <protection/>
    </xf>
    <xf numFmtId="0" fontId="9" fillId="34" borderId="11" xfId="0" applyFont="1" applyFill="1" applyBorder="1" applyAlignment="1">
      <alignment horizontal="center" vertical="center"/>
    </xf>
    <xf numFmtId="0" fontId="9" fillId="34" borderId="20" xfId="0" applyFont="1" applyFill="1" applyBorder="1" applyAlignment="1">
      <alignment horizontal="left" vertical="center" shrinkToFit="1"/>
    </xf>
    <xf numFmtId="0" fontId="9" fillId="34" borderId="14" xfId="0" applyFont="1" applyFill="1" applyBorder="1" applyAlignment="1">
      <alignment vertical="center"/>
    </xf>
    <xf numFmtId="0" fontId="18" fillId="0" borderId="0" xfId="0" applyNumberFormat="1" applyFont="1" applyFill="1" applyAlignment="1" applyProtection="1">
      <alignment horizontal="center" vertical="center" wrapText="1"/>
      <protection/>
    </xf>
    <xf numFmtId="0" fontId="19" fillId="0" borderId="0" xfId="0" applyNumberFormat="1" applyFont="1" applyFill="1" applyAlignment="1" applyProtection="1">
      <alignment horizontal="center" vertical="center" wrapText="1"/>
      <protection/>
    </xf>
    <xf numFmtId="0" fontId="2" fillId="0" borderId="0" xfId="0" applyFont="1" applyAlignment="1">
      <alignment vertical="center"/>
    </xf>
    <xf numFmtId="44" fontId="2" fillId="0" borderId="0" xfId="0" applyNumberFormat="1" applyFont="1" applyFill="1" applyAlignment="1">
      <alignment vertical="center"/>
    </xf>
    <xf numFmtId="2" fontId="2" fillId="0" borderId="0" xfId="33" applyNumberFormat="1" applyFont="1" applyAlignment="1">
      <alignment horizontal="right" wrapText="1"/>
    </xf>
    <xf numFmtId="0" fontId="20" fillId="33" borderId="0" xfId="0" applyNumberFormat="1" applyFont="1" applyFill="1" applyAlignment="1" applyProtection="1">
      <alignment vertical="center" wrapText="1"/>
      <protection/>
    </xf>
    <xf numFmtId="188" fontId="20" fillId="33" borderId="0" xfId="0" applyNumberFormat="1" applyFont="1" applyFill="1" applyAlignment="1" applyProtection="1">
      <alignment horizontal="right" vertical="center"/>
      <protection/>
    </xf>
    <xf numFmtId="0" fontId="2" fillId="0" borderId="15" xfId="0" applyFont="1" applyFill="1" applyBorder="1" applyAlignment="1">
      <alignment horizontal="left" vertical="center"/>
    </xf>
    <xf numFmtId="0" fontId="2" fillId="0" borderId="0" xfId="0" applyFont="1" applyFill="1" applyAlignment="1">
      <alignment vertical="center"/>
    </xf>
    <xf numFmtId="188" fontId="2" fillId="33" borderId="0" xfId="0" applyNumberFormat="1" applyFont="1" applyFill="1" applyAlignment="1" applyProtection="1">
      <alignment horizontal="right" vertical="center"/>
      <protection/>
    </xf>
    <xf numFmtId="188" fontId="2" fillId="0" borderId="12" xfId="0" applyNumberFormat="1" applyFont="1" applyFill="1" applyBorder="1" applyAlignment="1" applyProtection="1">
      <alignment horizontal="centerContinuous" vertical="center" wrapText="1"/>
      <protection/>
    </xf>
    <xf numFmtId="0" fontId="2" fillId="0" borderId="21"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protection/>
    </xf>
    <xf numFmtId="4" fontId="0" fillId="0" borderId="14" xfId="0" applyNumberFormat="1" applyFont="1" applyFill="1" applyBorder="1" applyAlignment="1" applyProtection="1">
      <alignment/>
      <protection/>
    </xf>
    <xf numFmtId="0" fontId="21" fillId="35" borderId="10" xfId="0" applyNumberFormat="1" applyFont="1" applyFill="1" applyBorder="1" applyAlignment="1" applyProtection="1">
      <alignment horizontal="center" vertical="center" wrapText="1"/>
      <protection/>
    </xf>
    <xf numFmtId="188" fontId="5" fillId="33" borderId="0" xfId="0" applyNumberFormat="1" applyFont="1" applyFill="1" applyAlignment="1" applyProtection="1">
      <alignment horizontal="center" vertical="center"/>
      <protection/>
    </xf>
    <xf numFmtId="44" fontId="2" fillId="0" borderId="0" xfId="0" applyNumberFormat="1" applyFont="1" applyAlignment="1">
      <alignment vertical="center"/>
    </xf>
    <xf numFmtId="0" fontId="16" fillId="0" borderId="0" xfId="0" applyFont="1" applyAlignment="1">
      <alignment/>
    </xf>
    <xf numFmtId="188" fontId="13" fillId="33" borderId="15"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protection/>
    </xf>
    <xf numFmtId="0" fontId="0" fillId="0" borderId="0" xfId="0" applyFill="1" applyAlignment="1">
      <alignment vertical="center"/>
    </xf>
    <xf numFmtId="0" fontId="19" fillId="0" borderId="0" xfId="43" applyFont="1" applyFill="1" applyAlignment="1">
      <alignment vertical="center"/>
      <protection/>
    </xf>
    <xf numFmtId="0" fontId="16" fillId="0" borderId="0" xfId="43">
      <alignment/>
      <protection/>
    </xf>
    <xf numFmtId="0" fontId="13" fillId="0" borderId="0" xfId="43" applyFont="1" applyFill="1" applyAlignment="1">
      <alignment horizontal="right" vertical="center"/>
      <protection/>
    </xf>
    <xf numFmtId="0" fontId="2" fillId="33" borderId="0" xfId="43" applyFont="1" applyFill="1" applyAlignment="1">
      <alignment vertical="center"/>
      <protection/>
    </xf>
    <xf numFmtId="0" fontId="2" fillId="0" borderId="0" xfId="43" applyFont="1" applyFill="1" applyAlignment="1">
      <alignment vertical="center"/>
      <protection/>
    </xf>
    <xf numFmtId="0" fontId="13" fillId="0" borderId="15" xfId="0" applyNumberFormat="1" applyFont="1" applyFill="1" applyBorder="1" applyAlignment="1" applyProtection="1">
      <alignment vertical="center"/>
      <protection/>
    </xf>
    <xf numFmtId="0" fontId="2" fillId="0" borderId="0" xfId="35" applyFont="1" applyAlignment="1">
      <alignment horizontal="center" vertical="center"/>
      <protection/>
    </xf>
    <xf numFmtId="0" fontId="13" fillId="33" borderId="11" xfId="0" applyNumberFormat="1" applyFont="1" applyFill="1" applyBorder="1" applyAlignment="1" applyProtection="1">
      <alignment horizontal="centerContinuous" vertical="center"/>
      <protection/>
    </xf>
    <xf numFmtId="0" fontId="2" fillId="0" borderId="11" xfId="43" applyFont="1" applyFill="1" applyBorder="1" applyAlignment="1">
      <alignment horizontal="center" vertical="center" wrapText="1"/>
      <protection/>
    </xf>
    <xf numFmtId="0" fontId="2" fillId="33" borderId="11" xfId="43" applyFont="1" applyFill="1" applyBorder="1" applyAlignment="1">
      <alignment horizontal="center" vertical="center" wrapText="1"/>
      <protection/>
    </xf>
    <xf numFmtId="0" fontId="2" fillId="0" borderId="11" xfId="43" applyFont="1" applyFill="1" applyBorder="1" applyAlignment="1">
      <alignment horizontal="left" vertical="center" wrapText="1"/>
      <protection/>
    </xf>
    <xf numFmtId="182" fontId="2" fillId="0" borderId="11" xfId="43" applyNumberFormat="1" applyFont="1" applyFill="1" applyBorder="1" applyAlignment="1" applyProtection="1">
      <alignment horizontal="left" vertical="center" wrapText="1"/>
      <protection/>
    </xf>
    <xf numFmtId="190" fontId="16" fillId="0" borderId="11" xfId="43" applyNumberFormat="1" applyFont="1" applyFill="1" applyBorder="1" applyAlignment="1" applyProtection="1">
      <alignment horizontal="right" vertical="center"/>
      <protection/>
    </xf>
    <xf numFmtId="0" fontId="9" fillId="0" borderId="11" xfId="0" applyFont="1" applyFill="1" applyBorder="1" applyAlignment="1">
      <alignment vertical="center"/>
    </xf>
    <xf numFmtId="180" fontId="9" fillId="0" borderId="11" xfId="0" applyNumberFormat="1" applyFont="1" applyFill="1" applyBorder="1" applyAlignment="1">
      <alignment horizontal="right" vertical="center"/>
    </xf>
    <xf numFmtId="0" fontId="2" fillId="33" borderId="11" xfId="43" applyFont="1" applyFill="1" applyBorder="1" applyAlignment="1">
      <alignment horizontal="left" vertical="center" wrapText="1"/>
      <protection/>
    </xf>
    <xf numFmtId="190" fontId="16" fillId="33" borderId="11" xfId="43" applyNumberFormat="1" applyFont="1" applyFill="1" applyBorder="1" applyAlignment="1" applyProtection="1">
      <alignment horizontal="right" vertical="center"/>
      <protection/>
    </xf>
    <xf numFmtId="0" fontId="0" fillId="33" borderId="11" xfId="0" applyFont="1" applyFill="1" applyBorder="1" applyAlignment="1">
      <alignment vertical="center"/>
    </xf>
    <xf numFmtId="182" fontId="2" fillId="33" borderId="11" xfId="43" applyNumberFormat="1" applyFont="1" applyFill="1" applyBorder="1" applyAlignment="1" applyProtection="1">
      <alignment horizontal="left" vertical="center" wrapText="1"/>
      <protection/>
    </xf>
    <xf numFmtId="180" fontId="2" fillId="0" borderId="11" xfId="43" applyNumberFormat="1" applyFont="1" applyFill="1" applyBorder="1" applyAlignment="1">
      <alignment horizontal="right" vertical="center"/>
      <protection/>
    </xf>
    <xf numFmtId="0" fontId="2" fillId="0" borderId="11" xfId="43" applyFont="1" applyFill="1" applyBorder="1" applyAlignment="1">
      <alignment vertical="center"/>
      <protection/>
    </xf>
    <xf numFmtId="190" fontId="22" fillId="33" borderId="11" xfId="43" applyNumberFormat="1" applyFont="1" applyFill="1" applyBorder="1" applyAlignment="1" applyProtection="1">
      <alignment horizontal="right" vertical="center"/>
      <protection/>
    </xf>
    <xf numFmtId="190" fontId="9" fillId="0" borderId="11" xfId="0" applyNumberFormat="1" applyFont="1" applyBorder="1" applyAlignment="1">
      <alignment horizontal="right" vertical="center"/>
    </xf>
    <xf numFmtId="4" fontId="2" fillId="0" borderId="11" xfId="43" applyNumberFormat="1" applyFont="1" applyFill="1" applyBorder="1" applyAlignment="1" applyProtection="1">
      <alignment horizontal="left" vertical="center" wrapText="1"/>
      <protection/>
    </xf>
    <xf numFmtId="0" fontId="0" fillId="0" borderId="11" xfId="0" applyFill="1" applyBorder="1" applyAlignment="1">
      <alignment vertical="center"/>
    </xf>
    <xf numFmtId="190" fontId="0" fillId="0" borderId="11" xfId="0" applyNumberFormat="1" applyFill="1" applyBorder="1" applyAlignment="1">
      <alignment horizontal="right" vertical="center"/>
    </xf>
    <xf numFmtId="190" fontId="16" fillId="0" borderId="11" xfId="43" applyNumberFormat="1" applyFill="1" applyBorder="1" applyAlignment="1">
      <alignment horizontal="right" vertical="center"/>
      <protection/>
    </xf>
    <xf numFmtId="180" fontId="2" fillId="0" borderId="11" xfId="43" applyNumberFormat="1" applyFont="1" applyBorder="1" applyAlignment="1">
      <alignment horizontal="right" vertical="center"/>
      <protection/>
    </xf>
    <xf numFmtId="0" fontId="13" fillId="0" borderId="11" xfId="43" applyFont="1" applyFill="1" applyBorder="1" applyAlignment="1">
      <alignment horizontal="center" vertical="center" wrapText="1"/>
      <protection/>
    </xf>
    <xf numFmtId="180" fontId="0" fillId="0" borderId="11" xfId="0" applyNumberFormat="1" applyBorder="1" applyAlignment="1">
      <alignment vertical="center"/>
    </xf>
    <xf numFmtId="190" fontId="0" fillId="0" borderId="11" xfId="0" applyNumberFormat="1" applyBorder="1" applyAlignment="1">
      <alignment vertical="center"/>
    </xf>
    <xf numFmtId="0" fontId="13" fillId="0" borderId="11" xfId="43" applyFont="1" applyFill="1" applyBorder="1" applyAlignment="1">
      <alignment horizontal="left" vertical="center" wrapText="1"/>
      <protection/>
    </xf>
    <xf numFmtId="0" fontId="17" fillId="0" borderId="0" xfId="35" applyNumberFormat="1" applyFont="1" applyFill="1" applyAlignment="1" applyProtection="1">
      <alignment horizontal="center" vertical="center"/>
      <protection/>
    </xf>
    <xf numFmtId="0" fontId="2" fillId="0" borderId="11" xfId="43" applyNumberFormat="1" applyFont="1" applyFill="1" applyBorder="1" applyAlignment="1" applyProtection="1">
      <alignment horizontal="center" vertical="center" wrapText="1"/>
      <protection/>
    </xf>
    <xf numFmtId="188" fontId="2" fillId="0" borderId="11" xfId="0" applyNumberFormat="1" applyFont="1" applyFill="1" applyBorder="1" applyAlignment="1" applyProtection="1">
      <alignment horizontal="center" vertical="center" wrapText="1"/>
      <protection/>
    </xf>
    <xf numFmtId="44" fontId="17"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8" fontId="2" fillId="0" borderId="12" xfId="0" applyNumberFormat="1" applyFont="1" applyFill="1" applyBorder="1" applyAlignment="1" applyProtection="1">
      <alignment horizontal="center" vertical="center" wrapText="1"/>
      <protection/>
    </xf>
    <xf numFmtId="188" fontId="2" fillId="0" borderId="16" xfId="0" applyNumberFormat="1" applyFont="1" applyFill="1" applyBorder="1" applyAlignment="1" applyProtection="1">
      <alignment horizontal="center" vertical="center" wrapText="1"/>
      <protection/>
    </xf>
    <xf numFmtId="0" fontId="9" fillId="34" borderId="11" xfId="0" applyNumberFormat="1" applyFont="1" applyFill="1" applyBorder="1" applyAlignment="1" applyProtection="1">
      <alignment horizontal="left" wrapText="1"/>
      <protection/>
    </xf>
    <xf numFmtId="0" fontId="9" fillId="34" borderId="14" xfId="0" applyNumberFormat="1" applyFont="1" applyFill="1" applyBorder="1" applyAlignment="1" applyProtection="1">
      <alignment horizontal="left" wrapText="1"/>
      <protection/>
    </xf>
    <xf numFmtId="0" fontId="13" fillId="33" borderId="11" xfId="0" applyNumberFormat="1" applyFont="1" applyFill="1" applyBorder="1" applyAlignment="1" applyProtection="1">
      <alignment horizontal="center" vertical="center" wrapText="1"/>
      <protection/>
    </xf>
    <xf numFmtId="0" fontId="13" fillId="33" borderId="12" xfId="0" applyNumberFormat="1" applyFont="1" applyFill="1" applyBorder="1" applyAlignment="1" applyProtection="1">
      <alignment horizontal="center" vertical="center" wrapText="1"/>
      <protection/>
    </xf>
    <xf numFmtId="0" fontId="13" fillId="33" borderId="16" xfId="0" applyNumberFormat="1" applyFont="1" applyFill="1" applyBorder="1" applyAlignment="1" applyProtection="1">
      <alignment horizontal="center" vertical="center" wrapText="1"/>
      <protection/>
    </xf>
    <xf numFmtId="0" fontId="9" fillId="34" borderId="22" xfId="0" applyNumberFormat="1" applyFont="1" applyFill="1" applyBorder="1" applyAlignment="1" applyProtection="1">
      <alignment horizontal="left" wrapText="1"/>
      <protection/>
    </xf>
    <xf numFmtId="0" fontId="9" fillId="34" borderId="23" xfId="0" applyNumberFormat="1" applyFont="1" applyFill="1" applyBorder="1" applyAlignment="1" applyProtection="1">
      <alignment horizontal="left" wrapText="1"/>
      <protection/>
    </xf>
    <xf numFmtId="0" fontId="9" fillId="34" borderId="24"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25" xfId="0" applyFont="1" applyFill="1" applyBorder="1" applyAlignment="1">
      <alignment horizontal="left" vertical="center" shrinkToFit="1"/>
    </xf>
    <xf numFmtId="0" fontId="9" fillId="34" borderId="26" xfId="0" applyNumberFormat="1" applyFont="1" applyFill="1" applyBorder="1" applyAlignment="1" applyProtection="1">
      <alignment horizontal="left" wrapText="1"/>
      <protection/>
    </xf>
    <xf numFmtId="0" fontId="9" fillId="34" borderId="11" xfId="0" applyFont="1" applyFill="1" applyBorder="1" applyAlignment="1">
      <alignment horizontal="left" vertical="center" shrinkToFit="1"/>
    </xf>
    <xf numFmtId="0" fontId="9" fillId="34" borderId="14" xfId="0" applyNumberFormat="1" applyFont="1" applyFill="1" applyBorder="1" applyAlignment="1" applyProtection="1">
      <alignment horizontal="left"/>
      <protection/>
    </xf>
    <xf numFmtId="0" fontId="9" fillId="34" borderId="26" xfId="0" applyNumberFormat="1" applyFont="1" applyFill="1" applyBorder="1" applyAlignment="1" applyProtection="1">
      <alignment horizontal="left"/>
      <protection/>
    </xf>
    <xf numFmtId="0" fontId="9" fillId="34" borderId="27" xfId="0" applyNumberFormat="1" applyFont="1" applyFill="1" applyBorder="1" applyAlignment="1" applyProtection="1">
      <alignment horizontal="left"/>
      <protection/>
    </xf>
    <xf numFmtId="189" fontId="17" fillId="0" borderId="0" xfId="0" applyNumberFormat="1" applyFont="1" applyFill="1" applyAlignment="1" applyProtection="1">
      <alignment horizontal="center" vertical="center" wrapText="1"/>
      <protection/>
    </xf>
    <xf numFmtId="0" fontId="13" fillId="0" borderId="11" xfId="0" applyNumberFormat="1" applyFont="1" applyFill="1" applyBorder="1" applyAlignment="1" applyProtection="1">
      <alignment horizontal="center" vertical="center"/>
      <protection/>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59" fillId="34" borderId="11" xfId="0" applyNumberFormat="1" applyFont="1" applyFill="1" applyBorder="1" applyAlignment="1" applyProtection="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vertical="center"/>
    </xf>
    <xf numFmtId="0" fontId="59" fillId="34" borderId="22" xfId="0" applyNumberFormat="1" applyFont="1" applyFill="1" applyBorder="1" applyAlignment="1" applyProtection="1">
      <alignment horizontal="left" wrapText="1"/>
      <protection/>
    </xf>
    <xf numFmtId="0" fontId="59" fillId="34" borderId="23" xfId="0" applyNumberFormat="1" applyFont="1" applyFill="1" applyBorder="1" applyAlignment="1" applyProtection="1">
      <alignment horizontal="left" wrapText="1"/>
      <protection/>
    </xf>
    <xf numFmtId="0" fontId="59" fillId="34" borderId="28" xfId="0" applyNumberFormat="1" applyFont="1" applyFill="1" applyBorder="1" applyAlignment="1" applyProtection="1">
      <alignment horizontal="left" wrapText="1"/>
      <protection/>
    </xf>
    <xf numFmtId="0" fontId="59" fillId="34" borderId="24" xfId="0" applyFont="1" applyFill="1" applyBorder="1" applyAlignment="1">
      <alignment horizontal="left" vertical="center" shrinkToFit="1"/>
    </xf>
    <xf numFmtId="0" fontId="59" fillId="34" borderId="19" xfId="0" applyFont="1" applyFill="1" applyBorder="1" applyAlignment="1">
      <alignment horizontal="left" vertical="center" shrinkToFit="1"/>
    </xf>
    <xf numFmtId="0" fontId="59" fillId="34" borderId="14" xfId="0" applyNumberFormat="1" applyFont="1" applyFill="1" applyBorder="1" applyAlignment="1" applyProtection="1">
      <alignment horizontal="left" wrapText="1"/>
      <protection/>
    </xf>
    <xf numFmtId="0" fontId="59" fillId="34" borderId="26" xfId="0" applyNumberFormat="1" applyFont="1" applyFill="1" applyBorder="1" applyAlignment="1" applyProtection="1">
      <alignment horizontal="left" wrapText="1"/>
      <protection/>
    </xf>
    <xf numFmtId="0" fontId="59" fillId="34" borderId="27" xfId="0" applyNumberFormat="1" applyFont="1" applyFill="1" applyBorder="1" applyAlignment="1" applyProtection="1">
      <alignment horizontal="left" wrapText="1"/>
      <protection/>
    </xf>
    <xf numFmtId="0" fontId="59" fillId="34" borderId="11" xfId="0" applyFont="1" applyFill="1" applyBorder="1" applyAlignment="1">
      <alignment horizontal="left" vertical="center" shrinkToFit="1"/>
    </xf>
    <xf numFmtId="0" fontId="59" fillId="34" borderId="14" xfId="0" applyNumberFormat="1" applyFont="1" applyFill="1" applyBorder="1" applyAlignment="1" applyProtection="1">
      <alignment horizontal="left"/>
      <protection/>
    </xf>
    <xf numFmtId="0" fontId="59" fillId="34" borderId="26" xfId="0" applyNumberFormat="1" applyFont="1" applyFill="1" applyBorder="1" applyAlignment="1" applyProtection="1">
      <alignment horizontal="left"/>
      <protection/>
    </xf>
    <xf numFmtId="0" fontId="59" fillId="34" borderId="27" xfId="0" applyNumberFormat="1" applyFont="1" applyFill="1" applyBorder="1" applyAlignment="1" applyProtection="1">
      <alignment horizontal="left"/>
      <protection/>
    </xf>
    <xf numFmtId="0" fontId="8"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9" fillId="0" borderId="16" xfId="0" applyFont="1" applyBorder="1" applyAlignment="1">
      <alignment horizontal="right" vertical="center"/>
    </xf>
    <xf numFmtId="0" fontId="9" fillId="34" borderId="11" xfId="0" applyNumberFormat="1" applyFont="1" applyFill="1" applyBorder="1" applyAlignment="1" applyProtection="1">
      <alignment horizontal="left"/>
      <protection/>
    </xf>
    <xf numFmtId="0" fontId="2" fillId="0" borderId="16"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wrapText="1"/>
      <protection/>
    </xf>
    <xf numFmtId="0" fontId="2" fillId="33" borderId="29"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187" fontId="15" fillId="0" borderId="0" xfId="0" applyNumberFormat="1" applyFont="1" applyFill="1" applyAlignment="1" applyProtection="1">
      <alignment horizontal="center" vertical="center"/>
      <protection/>
    </xf>
    <xf numFmtId="188" fontId="13" fillId="0" borderId="0" xfId="0" applyNumberFormat="1" applyFont="1" applyFill="1" applyBorder="1" applyAlignment="1" applyProtection="1">
      <alignment horizontal="center" vertical="center" wrapText="1"/>
      <protection/>
    </xf>
    <xf numFmtId="186" fontId="2" fillId="0" borderId="15" xfId="0" applyNumberFormat="1" applyFont="1" applyFill="1" applyBorder="1" applyAlignment="1" applyProtection="1">
      <alignment horizontal="left" vertical="center"/>
      <protection/>
    </xf>
    <xf numFmtId="188" fontId="2" fillId="0" borderId="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0" fontId="2" fillId="33" borderId="30" xfId="0" applyNumberFormat="1" applyFont="1" applyFill="1" applyBorder="1" applyAlignment="1" applyProtection="1">
      <alignment horizontal="center" vertical="center"/>
      <protection/>
    </xf>
    <xf numFmtId="0" fontId="15" fillId="0" borderId="0" xfId="0" applyNumberFormat="1" applyFont="1" applyFill="1" applyAlignment="1" applyProtection="1">
      <alignment horizontal="center" vertical="center"/>
      <protection/>
    </xf>
    <xf numFmtId="187" fontId="2" fillId="33"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187" fontId="13" fillId="0" borderId="0" xfId="0" applyNumberFormat="1" applyFont="1" applyFill="1" applyAlignment="1" applyProtection="1">
      <alignment horizontal="right" vertical="center"/>
      <protection/>
    </xf>
    <xf numFmtId="187" fontId="2" fillId="0" borderId="15" xfId="0" applyNumberFormat="1" applyFont="1" applyFill="1" applyBorder="1" applyAlignment="1" applyProtection="1">
      <alignment horizontal="right"/>
      <protection/>
    </xf>
    <xf numFmtId="0" fontId="11" fillId="0" borderId="0" xfId="0" applyNumberFormat="1" applyFont="1" applyFill="1" applyAlignment="1" applyProtection="1">
      <alignment horizontal="center" vertical="center"/>
      <protection/>
    </xf>
    <xf numFmtId="49" fontId="5" fillId="0" borderId="15" xfId="0" applyNumberFormat="1" applyFont="1" applyFill="1" applyBorder="1" applyAlignment="1" applyProtection="1">
      <alignment horizontal="left" vertical="center"/>
      <protection/>
    </xf>
    <xf numFmtId="49" fontId="12" fillId="0" borderId="15" xfId="0" applyNumberFormat="1" applyFont="1" applyFill="1" applyBorder="1" applyAlignment="1" applyProtection="1">
      <alignment horizontal="left" vertical="center"/>
      <protection/>
    </xf>
    <xf numFmtId="0" fontId="13" fillId="33" borderId="11" xfId="0" applyNumberFormat="1"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9" fillId="34" borderId="28" xfId="0" applyNumberFormat="1" applyFont="1" applyFill="1" applyBorder="1" applyAlignment="1" applyProtection="1">
      <alignment horizontal="left" wrapText="1"/>
      <protection/>
    </xf>
    <xf numFmtId="0" fontId="9" fillId="34" borderId="27" xfId="0" applyNumberFormat="1" applyFont="1" applyFill="1" applyBorder="1" applyAlignment="1" applyProtection="1">
      <alignment horizontal="left"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24"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标题" xfId="36"/>
    <cellStyle name="标题 1" xfId="37"/>
    <cellStyle name="标题 2" xfId="38"/>
    <cellStyle name="标题 3" xfId="39"/>
    <cellStyle name="标题 4" xfId="40"/>
    <cellStyle name="差" xfId="41"/>
    <cellStyle name="常规 2"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千位分隔 2" xfId="55"/>
    <cellStyle name="千位分隔 3"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F29"/>
  <sheetViews>
    <sheetView showGridLines="0" zoomScalePageLayoutView="0" workbookViewId="0" topLeftCell="A1">
      <selection activeCell="B6" sqref="B6"/>
    </sheetView>
  </sheetViews>
  <sheetFormatPr defaultColWidth="9.00390625" defaultRowHeight="24.75" customHeight="1"/>
  <cols>
    <col min="1" max="1" width="40.875" style="0" customWidth="1"/>
    <col min="2" max="2" width="11.75390625" style="0" customWidth="1"/>
    <col min="3" max="3" width="32.50390625" style="14" customWidth="1"/>
    <col min="4" max="4" width="12.125" style="0" customWidth="1"/>
    <col min="5" max="5" width="26.375" style="0" customWidth="1"/>
    <col min="6" max="6" width="13.00390625" style="0" customWidth="1"/>
  </cols>
  <sheetData>
    <row r="1" spans="1:6" ht="24.75" customHeight="1">
      <c r="A1" s="171"/>
      <c r="B1" s="172"/>
      <c r="C1" s="62"/>
      <c r="D1" s="172"/>
      <c r="E1" s="172"/>
      <c r="F1" s="173"/>
    </row>
    <row r="2" spans="1:6" ht="35.25" customHeight="1">
      <c r="A2" s="203" t="s">
        <v>0</v>
      </c>
      <c r="B2" s="203"/>
      <c r="C2" s="203"/>
      <c r="D2" s="203"/>
      <c r="E2" s="203"/>
      <c r="F2" s="203"/>
    </row>
    <row r="3" spans="1:6" ht="24.75" customHeight="1">
      <c r="A3" s="174" t="s">
        <v>1</v>
      </c>
      <c r="B3" s="175"/>
      <c r="C3" s="176"/>
      <c r="D3" s="175"/>
      <c r="E3" s="177"/>
      <c r="F3" s="173" t="s">
        <v>2</v>
      </c>
    </row>
    <row r="4" spans="1:6" ht="24.75" customHeight="1">
      <c r="A4" s="204" t="s">
        <v>3</v>
      </c>
      <c r="B4" s="204"/>
      <c r="C4" s="178" t="s">
        <v>4</v>
      </c>
      <c r="D4" s="204" t="s">
        <v>4</v>
      </c>
      <c r="E4" s="204"/>
      <c r="F4" s="204"/>
    </row>
    <row r="5" spans="1:6" ht="24.75" customHeight="1">
      <c r="A5" s="179" t="s">
        <v>5</v>
      </c>
      <c r="B5" s="180" t="s">
        <v>6</v>
      </c>
      <c r="C5" s="66" t="s">
        <v>5</v>
      </c>
      <c r="D5" s="180" t="s">
        <v>6</v>
      </c>
      <c r="E5" s="179" t="s">
        <v>5</v>
      </c>
      <c r="F5" s="180" t="s">
        <v>6</v>
      </c>
    </row>
    <row r="6" spans="1:6" s="170" customFormat="1" ht="24.75" customHeight="1">
      <c r="A6" s="181" t="s">
        <v>7</v>
      </c>
      <c r="B6" s="4">
        <v>4970.8</v>
      </c>
      <c r="C6" s="181" t="s">
        <v>8</v>
      </c>
      <c r="D6" s="4">
        <v>3968.97</v>
      </c>
      <c r="E6" s="182" t="s">
        <v>9</v>
      </c>
      <c r="F6" s="183">
        <v>2577.54</v>
      </c>
    </row>
    <row r="7" spans="1:6" s="170" customFormat="1" ht="24.75" customHeight="1">
      <c r="A7" s="184" t="s">
        <v>10</v>
      </c>
      <c r="B7" s="185">
        <v>3693.8</v>
      </c>
      <c r="C7" s="181" t="s">
        <v>11</v>
      </c>
      <c r="D7" s="185">
        <v>16</v>
      </c>
      <c r="E7" s="186" t="s">
        <v>12</v>
      </c>
      <c r="F7" s="187">
        <v>2393.26</v>
      </c>
    </row>
    <row r="8" spans="1:6" s="170" customFormat="1" ht="24.75" customHeight="1">
      <c r="A8" s="80" t="s">
        <v>13</v>
      </c>
      <c r="B8" s="4">
        <v>1277</v>
      </c>
      <c r="C8" s="181" t="s">
        <v>14</v>
      </c>
      <c r="D8" s="4"/>
      <c r="E8" s="188" t="s">
        <v>15</v>
      </c>
      <c r="F8" s="187"/>
    </row>
    <row r="9" spans="1:6" s="170" customFormat="1" ht="24.75" customHeight="1">
      <c r="A9" s="77" t="s">
        <v>16</v>
      </c>
      <c r="B9" s="4"/>
      <c r="C9" s="181" t="s">
        <v>17</v>
      </c>
      <c r="D9" s="4"/>
      <c r="E9" s="186" t="s">
        <v>18</v>
      </c>
      <c r="F9" s="187"/>
    </row>
    <row r="10" spans="1:6" s="170" customFormat="1" ht="24.75" customHeight="1">
      <c r="A10" s="77" t="s">
        <v>19</v>
      </c>
      <c r="B10" s="4"/>
      <c r="C10" s="181" t="s">
        <v>20</v>
      </c>
      <c r="D10" s="4"/>
      <c r="E10" s="186" t="s">
        <v>21</v>
      </c>
      <c r="F10" s="187"/>
    </row>
    <row r="11" spans="1:6" s="170" customFormat="1" ht="24.75" customHeight="1">
      <c r="A11" s="77" t="s">
        <v>22</v>
      </c>
      <c r="B11" s="4"/>
      <c r="C11" s="181" t="s">
        <v>23</v>
      </c>
      <c r="D11" s="4">
        <v>424.83</v>
      </c>
      <c r="E11" s="189"/>
      <c r="F11" s="187"/>
    </row>
    <row r="12" spans="1:6" s="170" customFormat="1" ht="24.75" customHeight="1">
      <c r="A12" s="77" t="s">
        <v>24</v>
      </c>
      <c r="B12" s="190">
        <v>1277</v>
      </c>
      <c r="C12" s="181" t="s">
        <v>25</v>
      </c>
      <c r="D12" s="190">
        <v>37.64</v>
      </c>
      <c r="E12" s="186"/>
      <c r="F12" s="187"/>
    </row>
    <row r="13" spans="1:6" s="170" customFormat="1" ht="24.75" customHeight="1">
      <c r="A13" s="81" t="s">
        <v>26</v>
      </c>
      <c r="B13" s="190"/>
      <c r="C13" s="181" t="s">
        <v>27</v>
      </c>
      <c r="D13" s="190"/>
      <c r="E13" s="186"/>
      <c r="F13" s="187"/>
    </row>
    <row r="14" spans="1:6" s="170" customFormat="1" ht="24.75" customHeight="1">
      <c r="A14" s="191" t="s">
        <v>28</v>
      </c>
      <c r="B14" s="190"/>
      <c r="C14" s="181" t="s">
        <v>29</v>
      </c>
      <c r="D14" s="190">
        <v>520.94</v>
      </c>
      <c r="E14" s="186"/>
      <c r="F14" s="187"/>
    </row>
    <row r="15" spans="1:6" ht="24.75" customHeight="1">
      <c r="A15" s="12" t="s">
        <v>30</v>
      </c>
      <c r="B15" s="190"/>
      <c r="C15" s="181" t="s">
        <v>31</v>
      </c>
      <c r="D15" s="190">
        <v>2.42</v>
      </c>
      <c r="E15" s="12"/>
      <c r="F15" s="192"/>
    </row>
    <row r="16" spans="1:6" ht="24.75" customHeight="1">
      <c r="A16" s="12" t="s">
        <v>32</v>
      </c>
      <c r="B16" s="190"/>
      <c r="C16" s="181" t="s">
        <v>33</v>
      </c>
      <c r="D16" s="190"/>
      <c r="E16" s="12"/>
      <c r="F16" s="193"/>
    </row>
    <row r="17" spans="1:6" s="170" customFormat="1" ht="24.75" customHeight="1">
      <c r="A17" s="194" t="s">
        <v>34</v>
      </c>
      <c r="B17" s="4"/>
      <c r="C17" s="181" t="s">
        <v>35</v>
      </c>
      <c r="D17" s="4"/>
      <c r="E17" s="195"/>
      <c r="F17" s="196"/>
    </row>
    <row r="18" spans="1:6" s="170" customFormat="1" ht="24.75" customHeight="1">
      <c r="A18" s="194" t="s">
        <v>36</v>
      </c>
      <c r="B18" s="4"/>
      <c r="C18" s="181" t="s">
        <v>37</v>
      </c>
      <c r="D18" s="4"/>
      <c r="E18" s="181"/>
      <c r="F18" s="196"/>
    </row>
    <row r="19" spans="1:6" s="170" customFormat="1" ht="24.75" customHeight="1">
      <c r="A19" s="194" t="s">
        <v>38</v>
      </c>
      <c r="B19" s="4"/>
      <c r="C19" s="181" t="s">
        <v>39</v>
      </c>
      <c r="D19" s="4"/>
      <c r="E19" s="195"/>
      <c r="F19" s="196"/>
    </row>
    <row r="20" spans="1:6" s="170" customFormat="1" ht="24.75" customHeight="1">
      <c r="A20" s="195"/>
      <c r="B20" s="4"/>
      <c r="C20" s="181" t="s">
        <v>40</v>
      </c>
      <c r="D20" s="4"/>
      <c r="E20" s="179"/>
      <c r="F20" s="197"/>
    </row>
    <row r="21" spans="1:6" ht="24.75" customHeight="1">
      <c r="A21" s="12"/>
      <c r="B21" s="198"/>
      <c r="C21" s="181" t="s">
        <v>41</v>
      </c>
      <c r="D21" s="198"/>
      <c r="E21" s="179"/>
      <c r="F21" s="197"/>
    </row>
    <row r="22" spans="1:6" s="170" customFormat="1" ht="24.75" customHeight="1">
      <c r="A22" s="195"/>
      <c r="B22" s="190"/>
      <c r="C22" s="181" t="s">
        <v>42</v>
      </c>
      <c r="D22" s="190"/>
      <c r="E22" s="199"/>
      <c r="F22" s="197"/>
    </row>
    <row r="23" spans="1:6" s="99" customFormat="1" ht="24.75" customHeight="1">
      <c r="A23" s="199" t="s">
        <v>43</v>
      </c>
      <c r="B23" s="200">
        <f>SUM(B6+B14+B15+B16+B17+B18+B19)</f>
        <v>4970.8</v>
      </c>
      <c r="C23" s="181" t="s">
        <v>44</v>
      </c>
      <c r="D23" s="12"/>
      <c r="E23" s="199" t="s">
        <v>45</v>
      </c>
      <c r="F23" s="201">
        <f>SUM(F6:F22)</f>
        <v>4970.8</v>
      </c>
    </row>
    <row r="24" spans="1:6" s="99" customFormat="1" ht="24.75" customHeight="1">
      <c r="A24" s="194" t="s">
        <v>46</v>
      </c>
      <c r="B24" s="4"/>
      <c r="C24" s="181" t="s">
        <v>47</v>
      </c>
      <c r="D24" s="12"/>
      <c r="E24" s="12"/>
      <c r="F24" s="196"/>
    </row>
    <row r="25" spans="1:6" s="99" customFormat="1" ht="24.75" customHeight="1">
      <c r="A25" s="194" t="s">
        <v>48</v>
      </c>
      <c r="B25" s="4"/>
      <c r="C25" s="181" t="s">
        <v>49</v>
      </c>
      <c r="D25" s="12"/>
      <c r="E25" s="12"/>
      <c r="F25" s="196"/>
    </row>
    <row r="26" spans="1:6" s="99" customFormat="1" ht="24.75" customHeight="1">
      <c r="A26" s="194" t="s">
        <v>50</v>
      </c>
      <c r="B26" s="4"/>
      <c r="C26" s="181" t="s">
        <v>51</v>
      </c>
      <c r="D26" s="12"/>
      <c r="E26" s="181" t="s">
        <v>52</v>
      </c>
      <c r="F26" s="196"/>
    </row>
    <row r="27" spans="1:6" s="99" customFormat="1" ht="24.75" customHeight="1">
      <c r="A27" s="194" t="s">
        <v>53</v>
      </c>
      <c r="B27" s="4"/>
      <c r="C27" s="181" t="s">
        <v>54</v>
      </c>
      <c r="D27" s="12"/>
      <c r="E27" s="179"/>
      <c r="F27" s="197"/>
    </row>
    <row r="28" spans="1:6" s="99" customFormat="1" ht="24.75" customHeight="1">
      <c r="A28" s="181"/>
      <c r="B28" s="198"/>
      <c r="C28" s="202" t="s">
        <v>55</v>
      </c>
      <c r="D28" s="200">
        <f>SUM(D6:D27)</f>
        <v>4970.800000000001</v>
      </c>
      <c r="E28" s="179"/>
      <c r="F28" s="197"/>
    </row>
    <row r="29" spans="1:6" s="99" customFormat="1" ht="24.75" customHeight="1">
      <c r="A29" s="199" t="s">
        <v>56</v>
      </c>
      <c r="B29" s="190">
        <f>SUM(B23+B24+B25+B26+B27)</f>
        <v>4970.8</v>
      </c>
      <c r="C29" s="202" t="s">
        <v>57</v>
      </c>
      <c r="D29" s="200">
        <f>SUM(D28)</f>
        <v>4970.800000000001</v>
      </c>
      <c r="E29" s="199" t="s">
        <v>57</v>
      </c>
      <c r="F29" s="197">
        <f>SUM(F23)</f>
        <v>4970.8</v>
      </c>
    </row>
  </sheetData>
  <sheetProtection formatCells="0" formatColumns="0" formatRows="0"/>
  <mergeCells count="3">
    <mergeCell ref="A2:F2"/>
    <mergeCell ref="A4:B4"/>
    <mergeCell ref="D4:F4"/>
  </mergeCells>
  <printOptions horizontalCentered="1"/>
  <pageMargins left="0.2" right="0.2" top="0.75" bottom="0.75" header="0.31" footer="0.31"/>
  <pageSetup horizontalDpi="600" verticalDpi="600" orientation="landscape" paperSize="9" scale="65"/>
</worksheet>
</file>

<file path=xl/worksheets/sheet10.xml><?xml version="1.0" encoding="utf-8"?>
<worksheet xmlns="http://schemas.openxmlformats.org/spreadsheetml/2006/main" xmlns:r="http://schemas.openxmlformats.org/officeDocument/2006/relationships">
  <sheetPr>
    <tabColor rgb="FFFF0000"/>
  </sheetPr>
  <dimension ref="A1:L60"/>
  <sheetViews>
    <sheetView zoomScalePageLayoutView="0" workbookViewId="0" topLeftCell="A1">
      <selection activeCell="C56" sqref="C56"/>
    </sheetView>
  </sheetViews>
  <sheetFormatPr defaultColWidth="9.00390625" defaultRowHeight="13.5"/>
  <cols>
    <col min="1" max="2" width="11.625" style="0" customWidth="1"/>
    <col min="3" max="3" width="35.625" style="0" customWidth="1"/>
    <col min="4" max="4" width="21.375" style="0" customWidth="1"/>
  </cols>
  <sheetData>
    <row r="1" spans="1:4" s="14" customFormat="1" ht="33" customHeight="1">
      <c r="A1" s="290" t="s">
        <v>239</v>
      </c>
      <c r="B1" s="290"/>
      <c r="C1" s="290"/>
      <c r="D1" s="290"/>
    </row>
    <row r="2" spans="1:4" s="14" customFormat="1" ht="8.25" customHeight="1">
      <c r="A2" s="22"/>
      <c r="B2" s="22"/>
      <c r="C2" s="22"/>
      <c r="D2" s="22"/>
    </row>
    <row r="3" spans="1:4" s="14" customFormat="1" ht="20.25" customHeight="1">
      <c r="A3" s="291" t="s">
        <v>1</v>
      </c>
      <c r="B3" s="291"/>
      <c r="C3" s="291"/>
      <c r="D3" s="23" t="s">
        <v>59</v>
      </c>
    </row>
    <row r="4" spans="1:7" s="14" customFormat="1" ht="20.25" customHeight="1">
      <c r="A4" s="292" t="s">
        <v>78</v>
      </c>
      <c r="B4" s="292"/>
      <c r="C4" s="25" t="s">
        <v>240</v>
      </c>
      <c r="D4" s="26" t="s">
        <v>241</v>
      </c>
      <c r="G4" s="27"/>
    </row>
    <row r="5" spans="1:7" s="14" customFormat="1" ht="20.25" customHeight="1">
      <c r="A5" s="24" t="s">
        <v>80</v>
      </c>
      <c r="B5" s="28" t="s">
        <v>81</v>
      </c>
      <c r="C5" s="28"/>
      <c r="D5" s="26"/>
      <c r="G5" s="27"/>
    </row>
    <row r="6" spans="1:4" s="14" customFormat="1" ht="20.25" customHeight="1">
      <c r="A6" s="29"/>
      <c r="B6" s="30"/>
      <c r="C6" s="31" t="s">
        <v>77</v>
      </c>
      <c r="D6" s="20">
        <f>SUM(D7+D21+D49)</f>
        <v>2577.54</v>
      </c>
    </row>
    <row r="7" spans="1:4" s="14" customFormat="1" ht="20.25" customHeight="1">
      <c r="A7" s="32">
        <v>301</v>
      </c>
      <c r="B7" s="33"/>
      <c r="C7" s="34" t="s">
        <v>242</v>
      </c>
      <c r="D7" s="20">
        <f>SUM(D8:D20)</f>
        <v>2345.92</v>
      </c>
    </row>
    <row r="8" spans="1:4" s="14" customFormat="1" ht="20.25" customHeight="1">
      <c r="A8" s="32"/>
      <c r="B8" s="33" t="s">
        <v>243</v>
      </c>
      <c r="C8" s="35" t="s">
        <v>161</v>
      </c>
      <c r="D8" s="20">
        <v>252.39</v>
      </c>
    </row>
    <row r="9" spans="1:4" s="14" customFormat="1" ht="20.25" customHeight="1">
      <c r="A9" s="32"/>
      <c r="B9" s="33" t="s">
        <v>244</v>
      </c>
      <c r="C9" s="35" t="s">
        <v>162</v>
      </c>
      <c r="D9" s="20">
        <v>297.56</v>
      </c>
    </row>
    <row r="10" spans="1:4" s="14" customFormat="1" ht="20.25" customHeight="1">
      <c r="A10" s="32"/>
      <c r="B10" s="33" t="s">
        <v>245</v>
      </c>
      <c r="C10" s="35" t="s">
        <v>163</v>
      </c>
      <c r="D10" s="20">
        <v>303.4</v>
      </c>
    </row>
    <row r="11" spans="1:4" s="14" customFormat="1" ht="20.25" customHeight="1">
      <c r="A11" s="32"/>
      <c r="B11" s="33" t="s">
        <v>246</v>
      </c>
      <c r="C11" s="35" t="s">
        <v>247</v>
      </c>
      <c r="D11" s="20">
        <v>31.49</v>
      </c>
    </row>
    <row r="12" spans="1:5" s="14" customFormat="1" ht="20.25" customHeight="1">
      <c r="A12" s="32"/>
      <c r="B12" s="33" t="s">
        <v>248</v>
      </c>
      <c r="C12" s="35" t="s">
        <v>164</v>
      </c>
      <c r="D12" s="20">
        <v>196.8</v>
      </c>
      <c r="E12" s="27"/>
    </row>
    <row r="13" spans="1:4" s="14" customFormat="1" ht="20.25" customHeight="1">
      <c r="A13" s="32"/>
      <c r="B13" s="32" t="s">
        <v>249</v>
      </c>
      <c r="C13" s="35" t="s">
        <v>169</v>
      </c>
      <c r="D13" s="20">
        <v>100.39</v>
      </c>
    </row>
    <row r="14" spans="1:4" s="14" customFormat="1" ht="20.25" customHeight="1">
      <c r="A14" s="32"/>
      <c r="B14" s="32" t="s">
        <v>250</v>
      </c>
      <c r="C14" s="35" t="s">
        <v>170</v>
      </c>
      <c r="D14" s="20">
        <v>40.16</v>
      </c>
    </row>
    <row r="15" spans="1:4" s="14" customFormat="1" ht="20.25" customHeight="1">
      <c r="A15" s="32"/>
      <c r="B15" s="33" t="s">
        <v>251</v>
      </c>
      <c r="C15" s="35" t="s">
        <v>252</v>
      </c>
      <c r="D15" s="20">
        <v>40.16</v>
      </c>
    </row>
    <row r="16" spans="1:5" s="14" customFormat="1" ht="20.25" customHeight="1">
      <c r="A16" s="32"/>
      <c r="B16" s="33">
        <v>11</v>
      </c>
      <c r="C16" s="36" t="s">
        <v>166</v>
      </c>
      <c r="D16" s="37">
        <v>57.83</v>
      </c>
      <c r="E16" s="27"/>
    </row>
    <row r="17" spans="1:4" s="14" customFormat="1" ht="20.25" customHeight="1">
      <c r="A17" s="32"/>
      <c r="B17" s="32" t="s">
        <v>253</v>
      </c>
      <c r="C17" s="35" t="s">
        <v>168</v>
      </c>
      <c r="D17" s="20">
        <v>6.4</v>
      </c>
    </row>
    <row r="18" spans="1:4" s="14" customFormat="1" ht="20.25" customHeight="1">
      <c r="A18" s="32"/>
      <c r="B18" s="32" t="s">
        <v>254</v>
      </c>
      <c r="C18" s="35" t="s">
        <v>158</v>
      </c>
      <c r="D18" s="20">
        <v>114.61</v>
      </c>
    </row>
    <row r="19" spans="1:4" s="14" customFormat="1" ht="20.25" customHeight="1">
      <c r="A19" s="32"/>
      <c r="B19" s="33" t="s">
        <v>255</v>
      </c>
      <c r="C19" s="35" t="s">
        <v>178</v>
      </c>
      <c r="D19" s="20">
        <v>0</v>
      </c>
    </row>
    <row r="20" spans="1:4" s="14" customFormat="1" ht="20.25" customHeight="1">
      <c r="A20" s="32"/>
      <c r="B20" s="33" t="s">
        <v>256</v>
      </c>
      <c r="C20" s="35" t="s">
        <v>159</v>
      </c>
      <c r="D20" s="20">
        <v>904.73</v>
      </c>
    </row>
    <row r="21" spans="1:4" s="14" customFormat="1" ht="20.25" customHeight="1">
      <c r="A21" s="32" t="s">
        <v>257</v>
      </c>
      <c r="B21" s="33"/>
      <c r="C21" s="35" t="s">
        <v>258</v>
      </c>
      <c r="D21" s="20">
        <f>SUM(D22:D48)</f>
        <v>137.94</v>
      </c>
    </row>
    <row r="22" spans="1:4" s="14" customFormat="1" ht="20.25" customHeight="1">
      <c r="A22" s="32"/>
      <c r="B22" s="33" t="s">
        <v>243</v>
      </c>
      <c r="C22" s="35" t="s">
        <v>190</v>
      </c>
      <c r="D22" s="20">
        <v>57.4</v>
      </c>
    </row>
    <row r="23" spans="1:4" s="14" customFormat="1" ht="20.25" customHeight="1">
      <c r="A23" s="32"/>
      <c r="B23" s="33" t="s">
        <v>244</v>
      </c>
      <c r="C23" s="35" t="s">
        <v>259</v>
      </c>
      <c r="D23" s="20">
        <v>0</v>
      </c>
    </row>
    <row r="24" spans="1:4" s="14" customFormat="1" ht="20.25" customHeight="1">
      <c r="A24" s="32"/>
      <c r="B24" s="33" t="s">
        <v>245</v>
      </c>
      <c r="C24" s="35" t="s">
        <v>260</v>
      </c>
      <c r="D24" s="20">
        <v>0</v>
      </c>
    </row>
    <row r="25" spans="1:5" s="14" customFormat="1" ht="20.25" customHeight="1">
      <c r="A25" s="32"/>
      <c r="B25" s="33" t="s">
        <v>261</v>
      </c>
      <c r="C25" s="35" t="s">
        <v>262</v>
      </c>
      <c r="D25" s="20">
        <v>0</v>
      </c>
      <c r="E25" s="27"/>
    </row>
    <row r="26" spans="1:4" s="14" customFormat="1" ht="20.25" customHeight="1">
      <c r="A26" s="32"/>
      <c r="B26" s="33" t="s">
        <v>263</v>
      </c>
      <c r="C26" s="35" t="s">
        <v>192</v>
      </c>
      <c r="D26" s="20">
        <v>0</v>
      </c>
    </row>
    <row r="27" spans="1:4" s="14" customFormat="1" ht="19.5" customHeight="1">
      <c r="A27" s="32"/>
      <c r="B27" s="33" t="s">
        <v>246</v>
      </c>
      <c r="C27" s="35" t="s">
        <v>193</v>
      </c>
      <c r="D27" s="20">
        <v>0</v>
      </c>
    </row>
    <row r="28" spans="1:4" s="14" customFormat="1" ht="20.25" customHeight="1">
      <c r="A28" s="32"/>
      <c r="B28" s="33" t="s">
        <v>248</v>
      </c>
      <c r="C28" s="35" t="s">
        <v>194</v>
      </c>
      <c r="D28" s="20">
        <v>0</v>
      </c>
    </row>
    <row r="29" spans="1:5" s="14" customFormat="1" ht="20.25" customHeight="1">
      <c r="A29" s="32"/>
      <c r="B29" s="33" t="s">
        <v>249</v>
      </c>
      <c r="C29" s="35" t="s">
        <v>195</v>
      </c>
      <c r="D29" s="20">
        <v>0</v>
      </c>
      <c r="E29" s="27"/>
    </row>
    <row r="30" spans="1:4" s="14" customFormat="1" ht="20.25" customHeight="1">
      <c r="A30" s="32"/>
      <c r="B30" s="33" t="s">
        <v>250</v>
      </c>
      <c r="C30" s="35" t="s">
        <v>196</v>
      </c>
      <c r="D30" s="20">
        <v>0</v>
      </c>
    </row>
    <row r="31" spans="1:4" s="14" customFormat="1" ht="20.25" customHeight="1">
      <c r="A31" s="32"/>
      <c r="B31" s="33" t="s">
        <v>264</v>
      </c>
      <c r="C31" s="35" t="s">
        <v>197</v>
      </c>
      <c r="D31" s="20">
        <v>14.21</v>
      </c>
    </row>
    <row r="32" spans="1:4" s="14" customFormat="1" ht="20.25" customHeight="1">
      <c r="A32" s="32"/>
      <c r="B32" s="33" t="s">
        <v>253</v>
      </c>
      <c r="C32" s="35" t="s">
        <v>265</v>
      </c>
      <c r="D32" s="20">
        <v>0</v>
      </c>
    </row>
    <row r="33" spans="1:5" s="14" customFormat="1" ht="20.25" customHeight="1">
      <c r="A33" s="32"/>
      <c r="B33" s="33" t="s">
        <v>254</v>
      </c>
      <c r="C33" s="35" t="s">
        <v>266</v>
      </c>
      <c r="D33" s="20">
        <v>0</v>
      </c>
      <c r="E33" s="27"/>
    </row>
    <row r="34" spans="1:4" s="14" customFormat="1" ht="20.25" customHeight="1">
      <c r="A34" s="32"/>
      <c r="B34" s="33" t="s">
        <v>255</v>
      </c>
      <c r="C34" s="35" t="s">
        <v>199</v>
      </c>
      <c r="D34" s="20">
        <v>0</v>
      </c>
    </row>
    <row r="35" spans="1:4" s="14" customFormat="1" ht="20.25" customHeight="1">
      <c r="A35" s="32"/>
      <c r="B35" s="33" t="s">
        <v>267</v>
      </c>
      <c r="C35" s="35" t="s">
        <v>200</v>
      </c>
      <c r="D35" s="20">
        <v>0</v>
      </c>
    </row>
    <row r="36" spans="1:4" s="14" customFormat="1" ht="20.25" customHeight="1">
      <c r="A36" s="32"/>
      <c r="B36" s="33" t="s">
        <v>268</v>
      </c>
      <c r="C36" s="35" t="s">
        <v>201</v>
      </c>
      <c r="D36" s="20">
        <v>0</v>
      </c>
    </row>
    <row r="37" spans="1:4" s="14" customFormat="1" ht="20.25" customHeight="1">
      <c r="A37" s="32"/>
      <c r="B37" s="33" t="s">
        <v>269</v>
      </c>
      <c r="C37" s="35" t="s">
        <v>202</v>
      </c>
      <c r="D37" s="20">
        <v>33.25</v>
      </c>
    </row>
    <row r="38" spans="1:4" s="14" customFormat="1" ht="20.25" customHeight="1">
      <c r="A38" s="32"/>
      <c r="B38" s="33" t="s">
        <v>270</v>
      </c>
      <c r="C38" s="35" t="s">
        <v>271</v>
      </c>
      <c r="D38" s="20">
        <v>0</v>
      </c>
    </row>
    <row r="39" spans="1:4" s="14" customFormat="1" ht="20.25" customHeight="1">
      <c r="A39" s="32"/>
      <c r="B39" s="33" t="s">
        <v>272</v>
      </c>
      <c r="C39" s="35" t="s">
        <v>273</v>
      </c>
      <c r="D39" s="20">
        <v>0</v>
      </c>
    </row>
    <row r="40" spans="1:4" s="14" customFormat="1" ht="20.25" customHeight="1">
      <c r="A40" s="32"/>
      <c r="B40" s="33" t="s">
        <v>274</v>
      </c>
      <c r="C40" s="35" t="s">
        <v>275</v>
      </c>
      <c r="D40" s="20">
        <v>0</v>
      </c>
    </row>
    <row r="41" spans="1:4" s="14" customFormat="1" ht="20.25" customHeight="1">
      <c r="A41" s="32"/>
      <c r="B41" s="33" t="s">
        <v>276</v>
      </c>
      <c r="C41" s="35" t="s">
        <v>203</v>
      </c>
      <c r="D41" s="20">
        <v>0</v>
      </c>
    </row>
    <row r="42" spans="1:4" s="14" customFormat="1" ht="20.25" customHeight="1">
      <c r="A42" s="32"/>
      <c r="B42" s="33" t="s">
        <v>277</v>
      </c>
      <c r="C42" s="35" t="s">
        <v>278</v>
      </c>
      <c r="D42" s="20">
        <v>0</v>
      </c>
    </row>
    <row r="43" spans="1:5" s="14" customFormat="1" ht="20.25" customHeight="1">
      <c r="A43" s="32"/>
      <c r="B43" s="33" t="s">
        <v>279</v>
      </c>
      <c r="C43" s="35" t="s">
        <v>204</v>
      </c>
      <c r="D43" s="20">
        <v>29.09</v>
      </c>
      <c r="E43" s="27"/>
    </row>
    <row r="44" spans="1:4" s="14" customFormat="1" ht="20.25" customHeight="1">
      <c r="A44" s="32"/>
      <c r="B44" s="33" t="s">
        <v>280</v>
      </c>
      <c r="C44" s="35" t="s">
        <v>205</v>
      </c>
      <c r="D44" s="20">
        <v>0</v>
      </c>
    </row>
    <row r="45" spans="1:4" s="14" customFormat="1" ht="20.25" customHeight="1">
      <c r="A45" s="32"/>
      <c r="B45" s="33" t="s">
        <v>281</v>
      </c>
      <c r="C45" s="35" t="s">
        <v>206</v>
      </c>
      <c r="D45" s="20">
        <v>3.99</v>
      </c>
    </row>
    <row r="46" spans="1:4" s="14" customFormat="1" ht="20.25" customHeight="1">
      <c r="A46" s="32"/>
      <c r="B46" s="33" t="s">
        <v>282</v>
      </c>
      <c r="C46" s="35" t="s">
        <v>283</v>
      </c>
      <c r="D46" s="20">
        <v>0</v>
      </c>
    </row>
    <row r="47" spans="1:4" s="14" customFormat="1" ht="20.25" customHeight="1">
      <c r="A47" s="32"/>
      <c r="B47" s="32" t="s">
        <v>284</v>
      </c>
      <c r="C47" s="35" t="s">
        <v>285</v>
      </c>
      <c r="D47" s="20">
        <v>0</v>
      </c>
    </row>
    <row r="48" spans="1:4" s="14" customFormat="1" ht="20.25" customHeight="1">
      <c r="A48" s="32"/>
      <c r="B48" s="33" t="s">
        <v>256</v>
      </c>
      <c r="C48" s="35" t="s">
        <v>286</v>
      </c>
      <c r="D48" s="20">
        <v>0</v>
      </c>
    </row>
    <row r="49" spans="1:4" s="14" customFormat="1" ht="20.25" customHeight="1">
      <c r="A49" s="32" t="s">
        <v>287</v>
      </c>
      <c r="B49" s="33"/>
      <c r="C49" s="35" t="s">
        <v>288</v>
      </c>
      <c r="D49" s="20">
        <f>SUM(D50:D60)</f>
        <v>93.67999999999999</v>
      </c>
    </row>
    <row r="50" spans="1:5" s="14" customFormat="1" ht="20.25" customHeight="1">
      <c r="A50" s="32"/>
      <c r="B50" s="33" t="s">
        <v>243</v>
      </c>
      <c r="C50" s="35" t="s">
        <v>172</v>
      </c>
      <c r="D50" s="20">
        <v>0</v>
      </c>
      <c r="E50" s="27"/>
    </row>
    <row r="51" spans="1:12" s="14" customFormat="1" ht="20.25" customHeight="1">
      <c r="A51" s="32"/>
      <c r="B51" s="38" t="s">
        <v>244</v>
      </c>
      <c r="C51" s="35" t="s">
        <v>173</v>
      </c>
      <c r="D51" s="20">
        <v>93.08</v>
      </c>
      <c r="E51" s="27"/>
      <c r="L51" s="27"/>
    </row>
    <row r="52" spans="1:12" s="14" customFormat="1" ht="20.25" customHeight="1">
      <c r="A52" s="32"/>
      <c r="B52" s="33" t="s">
        <v>245</v>
      </c>
      <c r="C52" s="35" t="s">
        <v>289</v>
      </c>
      <c r="D52" s="20">
        <v>0</v>
      </c>
      <c r="L52" s="27"/>
    </row>
    <row r="53" spans="1:4" s="14" customFormat="1" ht="20.25" customHeight="1">
      <c r="A53" s="32"/>
      <c r="B53" s="33" t="s">
        <v>261</v>
      </c>
      <c r="C53" s="35" t="s">
        <v>175</v>
      </c>
      <c r="D53" s="20">
        <v>0</v>
      </c>
    </row>
    <row r="54" spans="1:4" s="14" customFormat="1" ht="20.25" customHeight="1">
      <c r="A54" s="32"/>
      <c r="B54" s="33" t="s">
        <v>263</v>
      </c>
      <c r="C54" s="35" t="s">
        <v>176</v>
      </c>
      <c r="D54" s="20">
        <v>0</v>
      </c>
    </row>
    <row r="55" spans="1:4" s="14" customFormat="1" ht="19.5" customHeight="1">
      <c r="A55" s="32"/>
      <c r="B55" s="33" t="s">
        <v>246</v>
      </c>
      <c r="C55" s="35" t="s">
        <v>177</v>
      </c>
      <c r="D55" s="20">
        <v>0</v>
      </c>
    </row>
    <row r="56" spans="1:4" s="14" customFormat="1" ht="19.5" customHeight="1">
      <c r="A56" s="32"/>
      <c r="B56" s="33" t="s">
        <v>248</v>
      </c>
      <c r="C56" s="35" t="s">
        <v>290</v>
      </c>
      <c r="D56" s="20">
        <v>0</v>
      </c>
    </row>
    <row r="57" spans="1:4" s="14" customFormat="1" ht="19.5" customHeight="1">
      <c r="A57" s="32"/>
      <c r="B57" s="33" t="s">
        <v>249</v>
      </c>
      <c r="C57" s="35" t="s">
        <v>179</v>
      </c>
      <c r="D57" s="20">
        <v>0</v>
      </c>
    </row>
    <row r="58" spans="1:4" s="14" customFormat="1" ht="20.25" customHeight="1">
      <c r="A58" s="32"/>
      <c r="B58" s="32" t="s">
        <v>250</v>
      </c>
      <c r="C58" s="35" t="s">
        <v>180</v>
      </c>
      <c r="D58" s="20">
        <v>0.6</v>
      </c>
    </row>
    <row r="59" spans="1:4" s="14" customFormat="1" ht="20.25" customHeight="1">
      <c r="A59" s="32"/>
      <c r="B59" s="33" t="s">
        <v>251</v>
      </c>
      <c r="C59" s="35" t="s">
        <v>291</v>
      </c>
      <c r="D59" s="20">
        <v>0</v>
      </c>
    </row>
    <row r="60" spans="1:4" s="14" customFormat="1" ht="20.25" customHeight="1">
      <c r="A60" s="32"/>
      <c r="B60" s="32" t="s">
        <v>256</v>
      </c>
      <c r="C60" s="35" t="s">
        <v>292</v>
      </c>
      <c r="D60" s="39">
        <v>0</v>
      </c>
    </row>
  </sheetData>
  <sheetProtection/>
  <mergeCells count="3">
    <mergeCell ref="A1:D1"/>
    <mergeCell ref="A3:C3"/>
    <mergeCell ref="A4:B4"/>
  </mergeCells>
  <printOptions/>
  <pageMargins left="0.71" right="0.71" top="0.39" bottom="0.47"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7"/>
  <sheetViews>
    <sheetView zoomScalePageLayoutView="0" workbookViewId="0" topLeftCell="A1">
      <selection activeCell="J24" sqref="J24"/>
    </sheetView>
  </sheetViews>
  <sheetFormatPr defaultColWidth="9.00390625" defaultRowHeight="13.5"/>
  <cols>
    <col min="4" max="7" width="12.875" style="0" customWidth="1"/>
  </cols>
  <sheetData>
    <row r="1" spans="1:7" s="14" customFormat="1" ht="33" customHeight="1">
      <c r="A1" s="293" t="s">
        <v>293</v>
      </c>
      <c r="B1" s="293"/>
      <c r="C1" s="293"/>
      <c r="D1" s="293"/>
      <c r="E1" s="293"/>
      <c r="F1" s="293"/>
      <c r="G1" s="293"/>
    </row>
    <row r="2" spans="1:7" s="14" customFormat="1" ht="18.75" customHeight="1">
      <c r="A2" s="291" t="s">
        <v>75</v>
      </c>
      <c r="B2" s="291"/>
      <c r="C2" s="291"/>
      <c r="D2" s="291"/>
      <c r="E2" s="291"/>
      <c r="F2" s="291"/>
      <c r="G2" s="15" t="s">
        <v>59</v>
      </c>
    </row>
    <row r="3" spans="1:7" s="14" customFormat="1" ht="27" customHeight="1">
      <c r="A3" s="294" t="s">
        <v>78</v>
      </c>
      <c r="B3" s="294"/>
      <c r="C3" s="295"/>
      <c r="D3" s="295" t="s">
        <v>294</v>
      </c>
      <c r="E3" s="295" t="s">
        <v>154</v>
      </c>
      <c r="F3" s="295" t="s">
        <v>146</v>
      </c>
      <c r="G3" s="297" t="s">
        <v>147</v>
      </c>
    </row>
    <row r="4" spans="1:7" s="14" customFormat="1" ht="27" customHeight="1">
      <c r="A4" s="16" t="s">
        <v>80</v>
      </c>
      <c r="B4" s="16" t="s">
        <v>81</v>
      </c>
      <c r="C4" s="11" t="s">
        <v>82</v>
      </c>
      <c r="D4" s="296"/>
      <c r="E4" s="296"/>
      <c r="F4" s="296"/>
      <c r="G4" s="297"/>
    </row>
    <row r="5" spans="1:7" s="14" customFormat="1" ht="27" customHeight="1">
      <c r="A5" s="8" t="s">
        <v>295</v>
      </c>
      <c r="B5" s="8" t="s">
        <v>295</v>
      </c>
      <c r="C5" s="17" t="s">
        <v>295</v>
      </c>
      <c r="D5" s="10" t="s">
        <v>295</v>
      </c>
      <c r="E5" s="10" t="s">
        <v>295</v>
      </c>
      <c r="F5" s="10" t="s">
        <v>295</v>
      </c>
      <c r="G5" s="10" t="s">
        <v>295</v>
      </c>
    </row>
    <row r="6" spans="1:7" s="14" customFormat="1" ht="27" customHeight="1">
      <c r="A6" s="18"/>
      <c r="B6" s="18"/>
      <c r="C6" s="18"/>
      <c r="D6" s="19"/>
      <c r="E6" s="20"/>
      <c r="F6" s="21"/>
      <c r="G6" s="20"/>
    </row>
    <row r="7" s="14" customFormat="1" ht="22.5" customHeight="1">
      <c r="A7" s="14" t="s">
        <v>296</v>
      </c>
    </row>
  </sheetData>
  <sheetProtection/>
  <mergeCells count="7">
    <mergeCell ref="A1:G1"/>
    <mergeCell ref="A2:F2"/>
    <mergeCell ref="A3:C3"/>
    <mergeCell ref="D3:D4"/>
    <mergeCell ref="E3:E4"/>
    <mergeCell ref="F3:F4"/>
    <mergeCell ref="G3:G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G8"/>
  <sheetViews>
    <sheetView zoomScalePageLayoutView="0" workbookViewId="0" topLeftCell="A1">
      <selection activeCell="B4" sqref="B4:G4"/>
    </sheetView>
  </sheetViews>
  <sheetFormatPr defaultColWidth="9.00390625" defaultRowHeight="13.5"/>
  <cols>
    <col min="1" max="3" width="13.875" style="0" customWidth="1"/>
    <col min="4" max="4" width="16.75390625" style="0" customWidth="1"/>
    <col min="5" max="5" width="15.50390625" style="0" customWidth="1"/>
    <col min="6" max="8" width="13.875" style="0" customWidth="1"/>
  </cols>
  <sheetData>
    <row r="2" spans="1:7" ht="41.25" customHeight="1">
      <c r="A2" s="298" t="s">
        <v>297</v>
      </c>
      <c r="B2" s="298"/>
      <c r="C2" s="298"/>
      <c r="D2" s="298"/>
      <c r="E2" s="298"/>
      <c r="F2" s="298"/>
      <c r="G2" s="298"/>
    </row>
    <row r="3" ht="41.25" customHeight="1">
      <c r="G3" t="s">
        <v>59</v>
      </c>
    </row>
    <row r="4" spans="1:7" ht="41.25" customHeight="1">
      <c r="A4" s="303" t="s">
        <v>298</v>
      </c>
      <c r="B4" s="299" t="s">
        <v>299</v>
      </c>
      <c r="C4" s="299"/>
      <c r="D4" s="299"/>
      <c r="E4" s="299"/>
      <c r="F4" s="299"/>
      <c r="G4" s="299"/>
    </row>
    <row r="5" spans="1:7" ht="41.25" customHeight="1">
      <c r="A5" s="304"/>
      <c r="B5" s="303" t="s">
        <v>160</v>
      </c>
      <c r="C5" s="303" t="s">
        <v>202</v>
      </c>
      <c r="D5" s="303" t="s">
        <v>300</v>
      </c>
      <c r="E5" s="300" t="s">
        <v>301</v>
      </c>
      <c r="F5" s="301"/>
      <c r="G5" s="302"/>
    </row>
    <row r="6" spans="1:7" ht="41.25" customHeight="1">
      <c r="A6" s="305"/>
      <c r="B6" s="305"/>
      <c r="C6" s="305"/>
      <c r="D6" s="305"/>
      <c r="E6" s="9" t="s">
        <v>160</v>
      </c>
      <c r="F6" s="9" t="s">
        <v>302</v>
      </c>
      <c r="G6" s="9" t="s">
        <v>303</v>
      </c>
    </row>
    <row r="7" spans="1:7" ht="41.25" customHeight="1">
      <c r="A7" s="9" t="s">
        <v>61</v>
      </c>
      <c r="B7" s="12">
        <f aca="true" t="shared" si="0" ref="B7:G7">SUM(B8)</f>
        <v>37.24</v>
      </c>
      <c r="C7" s="12">
        <f t="shared" si="0"/>
        <v>33.25</v>
      </c>
      <c r="D7" s="12">
        <f t="shared" si="0"/>
        <v>0</v>
      </c>
      <c r="E7" s="12">
        <f t="shared" si="0"/>
        <v>3.99</v>
      </c>
      <c r="F7" s="12">
        <f t="shared" si="0"/>
        <v>0</v>
      </c>
      <c r="G7" s="12">
        <f t="shared" si="0"/>
        <v>3.99</v>
      </c>
    </row>
    <row r="8" spans="1:7" ht="41.25" customHeight="1">
      <c r="A8" s="13" t="s">
        <v>73</v>
      </c>
      <c r="B8" s="12">
        <f>SUM(C8+D8+E8)</f>
        <v>37.24</v>
      </c>
      <c r="C8" s="12">
        <v>33.25</v>
      </c>
      <c r="D8" s="12"/>
      <c r="E8" s="12">
        <f>SUM(F8:G8)</f>
        <v>3.99</v>
      </c>
      <c r="F8" s="12"/>
      <c r="G8" s="12">
        <v>3.99</v>
      </c>
    </row>
  </sheetData>
  <sheetProtection/>
  <mergeCells count="7">
    <mergeCell ref="A2:G2"/>
    <mergeCell ref="B4:G4"/>
    <mergeCell ref="E5:G5"/>
    <mergeCell ref="A4:A6"/>
    <mergeCell ref="B5:B6"/>
    <mergeCell ref="C5:C6"/>
    <mergeCell ref="D5:D6"/>
  </mergeCells>
  <printOptions horizontalCentered="1"/>
  <pageMargins left="0.2" right="0.2"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7"/>
  <sheetViews>
    <sheetView zoomScalePageLayoutView="0" workbookViewId="0" topLeftCell="A1">
      <selection activeCell="H18" sqref="H18"/>
    </sheetView>
  </sheetViews>
  <sheetFormatPr defaultColWidth="9.00390625" defaultRowHeight="13.5"/>
  <cols>
    <col min="11" max="11" width="11.625" style="0" customWidth="1"/>
    <col min="12" max="12" width="13.50390625" style="0" customWidth="1"/>
  </cols>
  <sheetData>
    <row r="1" ht="13.5">
      <c r="A1" t="s">
        <v>304</v>
      </c>
    </row>
    <row r="2" ht="20.25">
      <c r="F2" s="1" t="s">
        <v>305</v>
      </c>
    </row>
    <row r="3" ht="13.5">
      <c r="M3" t="s">
        <v>2</v>
      </c>
    </row>
    <row r="4" spans="1:13" ht="13.5">
      <c r="A4" s="309" t="s">
        <v>60</v>
      </c>
      <c r="B4" s="312" t="s">
        <v>306</v>
      </c>
      <c r="C4" s="306" t="s">
        <v>307</v>
      </c>
      <c r="D4" s="307"/>
      <c r="E4" s="307"/>
      <c r="F4" s="307"/>
      <c r="G4" s="308"/>
      <c r="H4" s="306" t="s">
        <v>308</v>
      </c>
      <c r="I4" s="307"/>
      <c r="J4" s="307"/>
      <c r="K4" s="307"/>
      <c r="L4" s="307"/>
      <c r="M4" s="308"/>
    </row>
    <row r="5" spans="1:13" ht="13.5">
      <c r="A5" s="310"/>
      <c r="B5" s="313"/>
      <c r="C5" s="306" t="s">
        <v>309</v>
      </c>
      <c r="D5" s="307"/>
      <c r="E5" s="307"/>
      <c r="F5" s="308"/>
      <c r="G5" s="312" t="s">
        <v>310</v>
      </c>
      <c r="H5" s="306" t="s">
        <v>309</v>
      </c>
      <c r="I5" s="307"/>
      <c r="J5" s="307"/>
      <c r="K5" s="307"/>
      <c r="L5" s="308"/>
      <c r="M5" s="312" t="s">
        <v>310</v>
      </c>
    </row>
    <row r="6" spans="1:13" ht="13.5">
      <c r="A6" s="311"/>
      <c r="B6" s="314"/>
      <c r="C6" s="2" t="s">
        <v>311</v>
      </c>
      <c r="D6" s="2" t="s">
        <v>312</v>
      </c>
      <c r="E6" s="2" t="s">
        <v>313</v>
      </c>
      <c r="F6" s="2" t="s">
        <v>314</v>
      </c>
      <c r="G6" s="314"/>
      <c r="H6" s="2" t="s">
        <v>315</v>
      </c>
      <c r="I6" s="2" t="s">
        <v>316</v>
      </c>
      <c r="J6" s="2" t="s">
        <v>317</v>
      </c>
      <c r="K6" s="2" t="s">
        <v>318</v>
      </c>
      <c r="L6" s="2" t="s">
        <v>319</v>
      </c>
      <c r="M6" s="314"/>
    </row>
    <row r="7" spans="1:13" ht="37.5" customHeight="1">
      <c r="A7" s="3"/>
      <c r="B7" s="5"/>
      <c r="C7" s="3"/>
      <c r="D7" s="3"/>
      <c r="E7" s="3"/>
      <c r="F7" s="3"/>
      <c r="G7" s="3"/>
      <c r="H7" s="3"/>
      <c r="I7" s="3"/>
      <c r="J7" s="3"/>
      <c r="K7" s="3"/>
      <c r="L7" s="3"/>
      <c r="M7" s="3"/>
    </row>
  </sheetData>
  <sheetProtection/>
  <mergeCells count="8">
    <mergeCell ref="C4:G4"/>
    <mergeCell ref="H4:M4"/>
    <mergeCell ref="C5:F5"/>
    <mergeCell ref="H5:L5"/>
    <mergeCell ref="A4:A6"/>
    <mergeCell ref="B4:B6"/>
    <mergeCell ref="G5:G6"/>
    <mergeCell ref="M5:M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4"/>
  <sheetViews>
    <sheetView tabSelected="1" zoomScalePageLayoutView="0" workbookViewId="0" topLeftCell="A4">
      <selection activeCell="G4" sqref="G4"/>
    </sheetView>
  </sheetViews>
  <sheetFormatPr defaultColWidth="9.00390625" defaultRowHeight="13.5"/>
  <cols>
    <col min="3" max="3" width="8.625" style="0" customWidth="1"/>
    <col min="4" max="4" width="7.75390625" style="0" customWidth="1"/>
    <col min="5" max="5" width="43.50390625" style="0" customWidth="1"/>
    <col min="6" max="6" width="29.625" style="0" customWidth="1"/>
    <col min="7" max="7" width="35.50390625" style="0" customWidth="1"/>
    <col min="8" max="8" width="29.625" style="0" customWidth="1"/>
  </cols>
  <sheetData>
    <row r="1" ht="20.25">
      <c r="D1" s="1" t="s">
        <v>320</v>
      </c>
    </row>
    <row r="2" ht="13.5">
      <c r="H2" t="s">
        <v>2</v>
      </c>
    </row>
    <row r="3" spans="1:8" ht="42.75" customHeight="1">
      <c r="A3" s="2" t="s">
        <v>60</v>
      </c>
      <c r="B3" s="2" t="s">
        <v>77</v>
      </c>
      <c r="C3" s="2" t="s">
        <v>321</v>
      </c>
      <c r="D3" s="2" t="s">
        <v>322</v>
      </c>
      <c r="E3" s="2" t="s">
        <v>323</v>
      </c>
      <c r="F3" s="2" t="s">
        <v>324</v>
      </c>
      <c r="G3" s="2" t="s">
        <v>325</v>
      </c>
      <c r="H3" s="2" t="s">
        <v>326</v>
      </c>
    </row>
    <row r="4" spans="1:8" ht="409.5" customHeight="1">
      <c r="A4" s="3" t="s">
        <v>73</v>
      </c>
      <c r="B4" s="4">
        <v>4970.8</v>
      </c>
      <c r="C4" s="4">
        <v>4970.8</v>
      </c>
      <c r="D4" s="5"/>
      <c r="E4" s="6" t="s">
        <v>329</v>
      </c>
      <c r="F4" s="7" t="s">
        <v>327</v>
      </c>
      <c r="G4" s="7" t="s">
        <v>330</v>
      </c>
      <c r="H4" s="7" t="s">
        <v>328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U7"/>
  <sheetViews>
    <sheetView zoomScalePageLayoutView="0" workbookViewId="0" topLeftCell="A1">
      <selection activeCell="C26" sqref="C26"/>
    </sheetView>
  </sheetViews>
  <sheetFormatPr defaultColWidth="9.00390625" defaultRowHeight="13.5"/>
  <cols>
    <col min="1" max="1" width="29.00390625" style="0" customWidth="1"/>
    <col min="2" max="2" width="9.50390625" style="0" bestFit="1" customWidth="1"/>
    <col min="3" max="3" width="11.875" style="0" customWidth="1"/>
    <col min="4" max="4" width="10.125" style="0" customWidth="1"/>
    <col min="9" max="9" width="11.50390625" style="0" customWidth="1"/>
    <col min="11" max="11" width="12.375" style="0" customWidth="1"/>
  </cols>
  <sheetData>
    <row r="1" spans="1:255" s="14" customFormat="1" ht="13.5">
      <c r="A1" s="155"/>
      <c r="B1" s="155"/>
      <c r="C1" s="156"/>
      <c r="D1" s="156"/>
      <c r="E1" s="156"/>
      <c r="F1" s="156"/>
      <c r="G1" s="156"/>
      <c r="H1" s="156"/>
      <c r="I1" s="156"/>
      <c r="J1" s="156"/>
      <c r="K1" s="156"/>
      <c r="L1" s="165"/>
      <c r="M1" s="166"/>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6"/>
      <c r="IU1" s="166"/>
    </row>
    <row r="2" spans="1:255" s="14" customFormat="1" ht="31.5">
      <c r="A2" s="206" t="s">
        <v>58</v>
      </c>
      <c r="B2" s="206"/>
      <c r="C2" s="206"/>
      <c r="D2" s="206"/>
      <c r="E2" s="206"/>
      <c r="F2" s="206"/>
      <c r="G2" s="206"/>
      <c r="H2" s="206"/>
      <c r="I2" s="206"/>
      <c r="J2" s="206"/>
      <c r="K2" s="206"/>
      <c r="L2" s="206"/>
      <c r="M2" s="166"/>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6"/>
      <c r="IU2" s="166"/>
    </row>
    <row r="3" spans="1:13" s="152" customFormat="1" ht="12">
      <c r="A3" s="157"/>
      <c r="B3" s="158"/>
      <c r="C3" s="159"/>
      <c r="D3" s="159"/>
      <c r="E3" s="159"/>
      <c r="F3" s="159"/>
      <c r="G3" s="159"/>
      <c r="H3" s="159"/>
      <c r="I3" s="159"/>
      <c r="J3" s="159"/>
      <c r="K3" s="159"/>
      <c r="L3" s="168" t="s">
        <v>59</v>
      </c>
      <c r="M3" s="166"/>
    </row>
    <row r="4" spans="1:12" s="153" customFormat="1" ht="60" customHeight="1">
      <c r="A4" s="207" t="s">
        <v>60</v>
      </c>
      <c r="B4" s="207" t="s">
        <v>61</v>
      </c>
      <c r="C4" s="160" t="s">
        <v>62</v>
      </c>
      <c r="D4" s="160"/>
      <c r="E4" s="209" t="s">
        <v>63</v>
      </c>
      <c r="F4" s="209" t="s">
        <v>64</v>
      </c>
      <c r="G4" s="209" t="s">
        <v>65</v>
      </c>
      <c r="H4" s="209" t="s">
        <v>66</v>
      </c>
      <c r="I4" s="209" t="s">
        <v>67</v>
      </c>
      <c r="J4" s="209" t="s">
        <v>68</v>
      </c>
      <c r="K4" s="209" t="s">
        <v>69</v>
      </c>
      <c r="L4" s="205" t="s">
        <v>70</v>
      </c>
    </row>
    <row r="5" spans="1:12" s="153" customFormat="1" ht="49.5" customHeight="1">
      <c r="A5" s="208"/>
      <c r="B5" s="208"/>
      <c r="C5" s="161" t="s">
        <v>71</v>
      </c>
      <c r="D5" s="114" t="s">
        <v>72</v>
      </c>
      <c r="E5" s="210"/>
      <c r="F5" s="210"/>
      <c r="G5" s="210"/>
      <c r="H5" s="210"/>
      <c r="I5" s="210"/>
      <c r="J5" s="210"/>
      <c r="K5" s="210"/>
      <c r="L5" s="205"/>
    </row>
    <row r="6" spans="1:12" s="154" customFormat="1" ht="24.75" customHeight="1">
      <c r="A6" s="162" t="s">
        <v>61</v>
      </c>
      <c r="B6" s="163">
        <f>SUM(B7)</f>
        <v>4970.8</v>
      </c>
      <c r="C6" s="163">
        <f aca="true" t="shared" si="0" ref="C6:L6">SUM(C7)</f>
        <v>4970.8</v>
      </c>
      <c r="D6" s="163">
        <f t="shared" si="0"/>
        <v>0</v>
      </c>
      <c r="E6" s="163">
        <f t="shared" si="0"/>
        <v>0</v>
      </c>
      <c r="F6" s="163">
        <f t="shared" si="0"/>
        <v>0</v>
      </c>
      <c r="G6" s="163">
        <f t="shared" si="0"/>
        <v>0</v>
      </c>
      <c r="H6" s="163">
        <f t="shared" si="0"/>
        <v>0</v>
      </c>
      <c r="I6" s="163">
        <f t="shared" si="0"/>
        <v>0</v>
      </c>
      <c r="J6" s="163">
        <f t="shared" si="0"/>
        <v>0</v>
      </c>
      <c r="K6" s="163">
        <f t="shared" si="0"/>
        <v>0</v>
      </c>
      <c r="L6" s="169">
        <f t="shared" si="0"/>
        <v>0</v>
      </c>
    </row>
    <row r="7" spans="1:255" s="14" customFormat="1" ht="24.75" customHeight="1">
      <c r="A7" s="164" t="s">
        <v>73</v>
      </c>
      <c r="B7" s="163">
        <f>SUM(C7:L7)</f>
        <v>4970.8</v>
      </c>
      <c r="C7" s="163">
        <v>4970.8</v>
      </c>
      <c r="D7" s="163">
        <v>0</v>
      </c>
      <c r="E7" s="163">
        <v>0</v>
      </c>
      <c r="F7" s="163">
        <v>0</v>
      </c>
      <c r="G7" s="163">
        <v>0</v>
      </c>
      <c r="H7" s="163">
        <v>0</v>
      </c>
      <c r="I7" s="163">
        <v>0</v>
      </c>
      <c r="J7" s="163">
        <v>0</v>
      </c>
      <c r="K7" s="163">
        <v>0</v>
      </c>
      <c r="L7" s="169">
        <v>0</v>
      </c>
      <c r="M7" s="153"/>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row>
  </sheetData>
  <sheetProtection/>
  <mergeCells count="11">
    <mergeCell ref="K4:K5"/>
    <mergeCell ref="L4:L5"/>
    <mergeCell ref="A2:L2"/>
    <mergeCell ref="A4:A5"/>
    <mergeCell ref="B4:B5"/>
    <mergeCell ref="E4:E5"/>
    <mergeCell ref="F4:F5"/>
    <mergeCell ref="G4:G5"/>
    <mergeCell ref="H4:H5"/>
    <mergeCell ref="I4:I5"/>
    <mergeCell ref="J4:J5"/>
  </mergeCells>
  <printOptions horizontalCentered="1"/>
  <pageMargins left="0.2" right="0.2"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26">
      <selection activeCell="F52" sqref="F52"/>
    </sheetView>
  </sheetViews>
  <sheetFormatPr defaultColWidth="9.00390625" defaultRowHeight="13.5"/>
  <cols>
    <col min="1" max="3" width="2.875" style="0" customWidth="1"/>
    <col min="4" max="4" width="34.75390625" style="0" customWidth="1"/>
    <col min="5" max="10" width="9.00390625" style="40" customWidth="1"/>
    <col min="11" max="11" width="10.875" style="40" customWidth="1"/>
    <col min="12" max="12" width="9.00390625" style="40" customWidth="1"/>
    <col min="13" max="13" width="11.875" style="40" customWidth="1"/>
    <col min="14" max="14" width="9.00390625" style="40" customWidth="1"/>
  </cols>
  <sheetData>
    <row r="1" spans="1:14" s="14" customFormat="1" ht="42.75" customHeight="1">
      <c r="A1" s="226" t="s">
        <v>74</v>
      </c>
      <c r="B1" s="226"/>
      <c r="C1" s="226"/>
      <c r="D1" s="226"/>
      <c r="E1" s="226"/>
      <c r="F1" s="226"/>
      <c r="G1" s="226"/>
      <c r="H1" s="226"/>
      <c r="I1" s="226"/>
      <c r="J1" s="226"/>
      <c r="K1" s="226"/>
      <c r="L1" s="226"/>
      <c r="M1" s="226"/>
      <c r="N1" s="150"/>
    </row>
    <row r="2" spans="1:14" s="14" customFormat="1" ht="21.75" customHeight="1">
      <c r="A2" s="144" t="s">
        <v>75</v>
      </c>
      <c r="B2" s="144"/>
      <c r="C2" s="145"/>
      <c r="D2" s="145"/>
      <c r="E2" s="145"/>
      <c r="F2" s="145"/>
      <c r="G2" s="145"/>
      <c r="H2" s="145"/>
      <c r="I2" s="145"/>
      <c r="J2" s="122"/>
      <c r="K2" s="122"/>
      <c r="L2" s="122"/>
      <c r="M2" s="121" t="s">
        <v>59</v>
      </c>
      <c r="N2" s="151"/>
    </row>
    <row r="3" spans="1:14" ht="24" customHeight="1">
      <c r="A3" s="227" t="s">
        <v>76</v>
      </c>
      <c r="B3" s="227"/>
      <c r="C3" s="227"/>
      <c r="D3" s="227"/>
      <c r="E3" s="214" t="s">
        <v>77</v>
      </c>
      <c r="F3" s="209" t="s">
        <v>62</v>
      </c>
      <c r="G3" s="209" t="s">
        <v>63</v>
      </c>
      <c r="H3" s="209" t="s">
        <v>64</v>
      </c>
      <c r="I3" s="209" t="s">
        <v>65</v>
      </c>
      <c r="J3" s="209" t="s">
        <v>66</v>
      </c>
      <c r="K3" s="209" t="s">
        <v>67</v>
      </c>
      <c r="L3" s="209" t="s">
        <v>68</v>
      </c>
      <c r="M3" s="209" t="s">
        <v>69</v>
      </c>
      <c r="N3" s="209" t="s">
        <v>70</v>
      </c>
    </row>
    <row r="4" spans="1:14" ht="28.5" customHeight="1">
      <c r="A4" s="213" t="s">
        <v>78</v>
      </c>
      <c r="B4" s="213"/>
      <c r="C4" s="213"/>
      <c r="D4" s="213" t="s">
        <v>79</v>
      </c>
      <c r="E4" s="215"/>
      <c r="F4" s="210"/>
      <c r="G4" s="210"/>
      <c r="H4" s="210"/>
      <c r="I4" s="210"/>
      <c r="J4" s="210"/>
      <c r="K4" s="210"/>
      <c r="L4" s="210"/>
      <c r="M4" s="210"/>
      <c r="N4" s="210"/>
    </row>
    <row r="5" spans="1:14" ht="26.25" customHeight="1">
      <c r="A5" s="146" t="s">
        <v>80</v>
      </c>
      <c r="B5" s="146" t="s">
        <v>81</v>
      </c>
      <c r="C5" s="146" t="s">
        <v>82</v>
      </c>
      <c r="D5" s="213"/>
      <c r="E5" s="146">
        <v>1</v>
      </c>
      <c r="F5" s="114">
        <v>2</v>
      </c>
      <c r="G5" s="114">
        <v>3</v>
      </c>
      <c r="H5" s="114">
        <v>4</v>
      </c>
      <c r="I5" s="114">
        <v>5</v>
      </c>
      <c r="J5" s="114">
        <v>6</v>
      </c>
      <c r="K5" s="114">
        <v>7</v>
      </c>
      <c r="L5" s="114">
        <v>8</v>
      </c>
      <c r="M5" s="114">
        <v>9</v>
      </c>
      <c r="N5" s="114">
        <v>10</v>
      </c>
    </row>
    <row r="6" spans="1:14" s="143" customFormat="1" ht="20.25" customHeight="1">
      <c r="A6" s="211" t="s">
        <v>83</v>
      </c>
      <c r="B6" s="211"/>
      <c r="C6" s="211"/>
      <c r="D6" s="45" t="s">
        <v>84</v>
      </c>
      <c r="E6" s="147">
        <f>SUM(E7+E9+E11+E14+E16)</f>
        <v>3968.97</v>
      </c>
      <c r="F6" s="147">
        <f aca="true" t="shared" si="0" ref="F6:N6">SUM(F7+F9+F11+F14+F16)</f>
        <v>3968.97</v>
      </c>
      <c r="G6" s="147">
        <f t="shared" si="0"/>
        <v>0</v>
      </c>
      <c r="H6" s="147">
        <f t="shared" si="0"/>
        <v>0</v>
      </c>
      <c r="I6" s="147">
        <f t="shared" si="0"/>
        <v>0</v>
      </c>
      <c r="J6" s="147">
        <f t="shared" si="0"/>
        <v>0</v>
      </c>
      <c r="K6" s="147">
        <v>0</v>
      </c>
      <c r="L6" s="147">
        <f t="shared" si="0"/>
        <v>0</v>
      </c>
      <c r="M6" s="147">
        <f t="shared" si="0"/>
        <v>0</v>
      </c>
      <c r="N6" s="147">
        <f t="shared" si="0"/>
        <v>0</v>
      </c>
    </row>
    <row r="7" spans="1:14" s="143" customFormat="1" ht="20.25" customHeight="1">
      <c r="A7" s="211" t="s">
        <v>85</v>
      </c>
      <c r="B7" s="211"/>
      <c r="C7" s="211"/>
      <c r="D7" s="45" t="s">
        <v>86</v>
      </c>
      <c r="E7" s="147">
        <f>SUM(E8)</f>
        <v>15</v>
      </c>
      <c r="F7" s="147">
        <f>SUM(F8)</f>
        <v>15</v>
      </c>
      <c r="G7" s="147">
        <f aca="true" t="shared" si="1" ref="G7:N7">SUM(G8)</f>
        <v>0</v>
      </c>
      <c r="H7" s="147">
        <f t="shared" si="1"/>
        <v>0</v>
      </c>
      <c r="I7" s="147">
        <f t="shared" si="1"/>
        <v>0</v>
      </c>
      <c r="J7" s="147">
        <f t="shared" si="1"/>
        <v>0</v>
      </c>
      <c r="K7" s="147">
        <f t="shared" si="1"/>
        <v>0</v>
      </c>
      <c r="L7" s="147">
        <f t="shared" si="1"/>
        <v>0</v>
      </c>
      <c r="M7" s="147">
        <f t="shared" si="1"/>
        <v>0</v>
      </c>
      <c r="N7" s="147">
        <f t="shared" si="1"/>
        <v>0</v>
      </c>
    </row>
    <row r="8" spans="1:14" s="143" customFormat="1" ht="20.25" customHeight="1">
      <c r="A8" s="223" t="s">
        <v>87</v>
      </c>
      <c r="B8" s="224"/>
      <c r="C8" s="225"/>
      <c r="D8" s="50" t="s">
        <v>88</v>
      </c>
      <c r="E8" s="147">
        <f>SUM(F8:N8)</f>
        <v>15</v>
      </c>
      <c r="F8" s="147">
        <v>15</v>
      </c>
      <c r="G8" s="147">
        <v>0</v>
      </c>
      <c r="H8" s="147">
        <v>0</v>
      </c>
      <c r="I8" s="147">
        <v>0</v>
      </c>
      <c r="J8" s="147">
        <v>0</v>
      </c>
      <c r="K8" s="95">
        <v>0</v>
      </c>
      <c r="L8" s="147">
        <v>0</v>
      </c>
      <c r="M8" s="147">
        <v>0</v>
      </c>
      <c r="N8" s="147">
        <v>0</v>
      </c>
    </row>
    <row r="9" spans="1:14" s="143" customFormat="1" ht="20.25" customHeight="1">
      <c r="A9" s="211" t="s">
        <v>89</v>
      </c>
      <c r="B9" s="211"/>
      <c r="C9" s="211"/>
      <c r="D9" s="45" t="s">
        <v>90</v>
      </c>
      <c r="E9" s="147">
        <f>SUM(E10)</f>
        <v>10</v>
      </c>
      <c r="F9" s="147">
        <f aca="true" t="shared" si="2" ref="F9:N9">SUM(F10)</f>
        <v>10</v>
      </c>
      <c r="G9" s="147">
        <f t="shared" si="2"/>
        <v>0</v>
      </c>
      <c r="H9" s="147">
        <f t="shared" si="2"/>
        <v>0</v>
      </c>
      <c r="I9" s="147">
        <f t="shared" si="2"/>
        <v>0</v>
      </c>
      <c r="J9" s="147">
        <f t="shared" si="2"/>
        <v>0</v>
      </c>
      <c r="K9" s="147">
        <f t="shared" si="2"/>
        <v>0</v>
      </c>
      <c r="L9" s="147">
        <f t="shared" si="2"/>
        <v>0</v>
      </c>
      <c r="M9" s="147">
        <f t="shared" si="2"/>
        <v>0</v>
      </c>
      <c r="N9" s="147">
        <f t="shared" si="2"/>
        <v>0</v>
      </c>
    </row>
    <row r="10" spans="1:14" s="143" customFormat="1" ht="20.25" customHeight="1">
      <c r="A10" s="223" t="s">
        <v>91</v>
      </c>
      <c r="B10" s="224"/>
      <c r="C10" s="225"/>
      <c r="D10" s="50" t="s">
        <v>92</v>
      </c>
      <c r="E10" s="147">
        <f>SUM(F10:N10)</f>
        <v>10</v>
      </c>
      <c r="F10" s="147">
        <v>10</v>
      </c>
      <c r="G10" s="147">
        <v>0</v>
      </c>
      <c r="H10" s="147">
        <v>0</v>
      </c>
      <c r="I10" s="147">
        <v>0</v>
      </c>
      <c r="J10" s="147">
        <v>0</v>
      </c>
      <c r="K10" s="95">
        <v>0</v>
      </c>
      <c r="L10" s="147">
        <v>0</v>
      </c>
      <c r="M10" s="147">
        <v>0</v>
      </c>
      <c r="N10" s="147">
        <v>0</v>
      </c>
    </row>
    <row r="11" spans="1:14" s="143" customFormat="1" ht="20.25" customHeight="1">
      <c r="A11" s="211" t="s">
        <v>93</v>
      </c>
      <c r="B11" s="211"/>
      <c r="C11" s="211"/>
      <c r="D11" s="45" t="s">
        <v>94</v>
      </c>
      <c r="E11" s="147">
        <f>SUM(E12+E13)</f>
        <v>3403.27</v>
      </c>
      <c r="F11" s="147">
        <f aca="true" t="shared" si="3" ref="F11:N11">SUM(F12+F13)</f>
        <v>3403.27</v>
      </c>
      <c r="G11" s="147">
        <f t="shared" si="3"/>
        <v>0</v>
      </c>
      <c r="H11" s="147">
        <f t="shared" si="3"/>
        <v>0</v>
      </c>
      <c r="I11" s="147">
        <f t="shared" si="3"/>
        <v>0</v>
      </c>
      <c r="J11" s="147">
        <f t="shared" si="3"/>
        <v>0</v>
      </c>
      <c r="K11" s="147">
        <f t="shared" si="3"/>
        <v>0</v>
      </c>
      <c r="L11" s="147">
        <f t="shared" si="3"/>
        <v>0</v>
      </c>
      <c r="M11" s="147">
        <f t="shared" si="3"/>
        <v>0</v>
      </c>
      <c r="N11" s="147">
        <f t="shared" si="3"/>
        <v>0</v>
      </c>
    </row>
    <row r="12" spans="1:14" s="143" customFormat="1" ht="20.25" customHeight="1">
      <c r="A12" s="223" t="s">
        <v>95</v>
      </c>
      <c r="B12" s="224"/>
      <c r="C12" s="225"/>
      <c r="D12" s="50" t="s">
        <v>96</v>
      </c>
      <c r="E12" s="147">
        <f>SUM(F12:N12)</f>
        <v>3213.35</v>
      </c>
      <c r="F12" s="147">
        <v>3213.35</v>
      </c>
      <c r="G12" s="147">
        <v>0</v>
      </c>
      <c r="H12" s="147">
        <v>0</v>
      </c>
      <c r="I12" s="147">
        <v>0</v>
      </c>
      <c r="J12" s="147">
        <v>0</v>
      </c>
      <c r="K12" s="147">
        <v>0</v>
      </c>
      <c r="L12" s="147">
        <v>0</v>
      </c>
      <c r="M12" s="147">
        <v>0</v>
      </c>
      <c r="N12" s="147">
        <v>0</v>
      </c>
    </row>
    <row r="13" spans="1:14" s="143" customFormat="1" ht="20.25" customHeight="1">
      <c r="A13" s="223" t="s">
        <v>97</v>
      </c>
      <c r="B13" s="224"/>
      <c r="C13" s="225"/>
      <c r="D13" s="50" t="s">
        <v>98</v>
      </c>
      <c r="E13" s="147">
        <f>SUM(F13:N13)</f>
        <v>189.92</v>
      </c>
      <c r="F13" s="147">
        <v>189.92</v>
      </c>
      <c r="G13" s="147">
        <v>0</v>
      </c>
      <c r="H13" s="147">
        <v>0</v>
      </c>
      <c r="I13" s="147">
        <v>0</v>
      </c>
      <c r="J13" s="147">
        <v>0</v>
      </c>
      <c r="K13" s="147">
        <v>0</v>
      </c>
      <c r="L13" s="147">
        <v>0</v>
      </c>
      <c r="M13" s="147">
        <v>0</v>
      </c>
      <c r="N13" s="147">
        <v>0</v>
      </c>
    </row>
    <row r="14" spans="1:14" s="143" customFormat="1" ht="20.25" customHeight="1">
      <c r="A14" s="222" t="s">
        <v>99</v>
      </c>
      <c r="B14" s="222" t="s">
        <v>75</v>
      </c>
      <c r="C14" s="222" t="s">
        <v>75</v>
      </c>
      <c r="D14" s="53" t="s">
        <v>100</v>
      </c>
      <c r="E14" s="147">
        <f>SUM(E15)</f>
        <v>196</v>
      </c>
      <c r="F14" s="147">
        <f>SUM(F15)</f>
        <v>196</v>
      </c>
      <c r="G14" s="147">
        <f aca="true" t="shared" si="4" ref="G14:N14">SUM(G15)</f>
        <v>0</v>
      </c>
      <c r="H14" s="147">
        <f t="shared" si="4"/>
        <v>0</v>
      </c>
      <c r="I14" s="147">
        <f t="shared" si="4"/>
        <v>0</v>
      </c>
      <c r="J14" s="147">
        <f t="shared" si="4"/>
        <v>0</v>
      </c>
      <c r="K14" s="147">
        <f t="shared" si="4"/>
        <v>0</v>
      </c>
      <c r="L14" s="147">
        <f t="shared" si="4"/>
        <v>0</v>
      </c>
      <c r="M14" s="147">
        <f t="shared" si="4"/>
        <v>0</v>
      </c>
      <c r="N14" s="147">
        <f t="shared" si="4"/>
        <v>0</v>
      </c>
    </row>
    <row r="15" spans="1:14" s="143" customFormat="1" ht="20.25" customHeight="1">
      <c r="A15" s="222" t="s">
        <v>101</v>
      </c>
      <c r="B15" s="222" t="s">
        <v>75</v>
      </c>
      <c r="C15" s="222" t="s">
        <v>75</v>
      </c>
      <c r="D15" s="53" t="s">
        <v>102</v>
      </c>
      <c r="E15" s="147">
        <f>SUM(F15:N15)</f>
        <v>196</v>
      </c>
      <c r="F15" s="147">
        <v>196</v>
      </c>
      <c r="G15" s="147">
        <v>0</v>
      </c>
      <c r="H15" s="147">
        <v>0</v>
      </c>
      <c r="I15" s="147">
        <v>0</v>
      </c>
      <c r="J15" s="147">
        <v>0</v>
      </c>
      <c r="K15" s="95">
        <v>0</v>
      </c>
      <c r="L15" s="147">
        <v>0</v>
      </c>
      <c r="M15" s="147">
        <v>0</v>
      </c>
      <c r="N15" s="147">
        <v>0</v>
      </c>
    </row>
    <row r="16" spans="1:14" s="143" customFormat="1" ht="20.25" customHeight="1">
      <c r="A16" s="211" t="s">
        <v>103</v>
      </c>
      <c r="B16" s="211"/>
      <c r="C16" s="211"/>
      <c r="D16" s="45" t="s">
        <v>104</v>
      </c>
      <c r="E16" s="147">
        <f>SUM(E17)</f>
        <v>344.7</v>
      </c>
      <c r="F16" s="147">
        <f aca="true" t="shared" si="5" ref="F16:N16">SUM(F17)</f>
        <v>344.7</v>
      </c>
      <c r="G16" s="147">
        <f t="shared" si="5"/>
        <v>0</v>
      </c>
      <c r="H16" s="147">
        <f t="shared" si="5"/>
        <v>0</v>
      </c>
      <c r="I16" s="147">
        <f t="shared" si="5"/>
        <v>0</v>
      </c>
      <c r="J16" s="147">
        <f t="shared" si="5"/>
        <v>0</v>
      </c>
      <c r="K16" s="147">
        <f t="shared" si="5"/>
        <v>0</v>
      </c>
      <c r="L16" s="147">
        <f t="shared" si="5"/>
        <v>0</v>
      </c>
      <c r="M16" s="147">
        <f t="shared" si="5"/>
        <v>0</v>
      </c>
      <c r="N16" s="147">
        <f t="shared" si="5"/>
        <v>0</v>
      </c>
    </row>
    <row r="17" spans="1:14" s="143" customFormat="1" ht="20.25" customHeight="1">
      <c r="A17" s="223" t="s">
        <v>105</v>
      </c>
      <c r="B17" s="224"/>
      <c r="C17" s="225"/>
      <c r="D17" s="50" t="s">
        <v>104</v>
      </c>
      <c r="E17" s="147">
        <f>SUM(F17:N17)</f>
        <v>344.7</v>
      </c>
      <c r="F17" s="147">
        <v>344.7</v>
      </c>
      <c r="G17" s="147">
        <v>0</v>
      </c>
      <c r="H17" s="147">
        <v>0</v>
      </c>
      <c r="I17" s="147">
        <v>0</v>
      </c>
      <c r="J17" s="147">
        <v>0</v>
      </c>
      <c r="K17" s="95">
        <v>0</v>
      </c>
      <c r="L17" s="147">
        <v>0</v>
      </c>
      <c r="M17" s="147">
        <v>0</v>
      </c>
      <c r="N17" s="147">
        <v>0</v>
      </c>
    </row>
    <row r="18" spans="1:14" s="143" customFormat="1" ht="20.25" customHeight="1">
      <c r="A18" s="218" t="s">
        <v>106</v>
      </c>
      <c r="B18" s="219" t="s">
        <v>75</v>
      </c>
      <c r="C18" s="219" t="s">
        <v>75</v>
      </c>
      <c r="D18" s="54" t="s">
        <v>107</v>
      </c>
      <c r="E18" s="147">
        <f>SUM(E19+E21)</f>
        <v>16</v>
      </c>
      <c r="F18" s="147">
        <f aca="true" t="shared" si="6" ref="F18:N18">SUM(F19+F21)</f>
        <v>16</v>
      </c>
      <c r="G18" s="147">
        <f t="shared" si="6"/>
        <v>0</v>
      </c>
      <c r="H18" s="147">
        <f t="shared" si="6"/>
        <v>0</v>
      </c>
      <c r="I18" s="147">
        <f t="shared" si="6"/>
        <v>0</v>
      </c>
      <c r="J18" s="147">
        <f t="shared" si="6"/>
        <v>0</v>
      </c>
      <c r="K18" s="147">
        <f t="shared" si="6"/>
        <v>0</v>
      </c>
      <c r="L18" s="147">
        <f t="shared" si="6"/>
        <v>0</v>
      </c>
      <c r="M18" s="147">
        <f t="shared" si="6"/>
        <v>0</v>
      </c>
      <c r="N18" s="147">
        <f t="shared" si="6"/>
        <v>0</v>
      </c>
    </row>
    <row r="19" spans="1:14" s="143" customFormat="1" ht="20.25" customHeight="1">
      <c r="A19" s="218" t="s">
        <v>108</v>
      </c>
      <c r="B19" s="219" t="s">
        <v>75</v>
      </c>
      <c r="C19" s="219" t="s">
        <v>75</v>
      </c>
      <c r="D19" s="148" t="s">
        <v>109</v>
      </c>
      <c r="E19" s="147">
        <f>SUM(E20)</f>
        <v>2</v>
      </c>
      <c r="F19" s="147">
        <f aca="true" t="shared" si="7" ref="F19:N19">SUM(F20)</f>
        <v>2</v>
      </c>
      <c r="G19" s="147">
        <f t="shared" si="7"/>
        <v>0</v>
      </c>
      <c r="H19" s="147">
        <f t="shared" si="7"/>
        <v>0</v>
      </c>
      <c r="I19" s="147">
        <f t="shared" si="7"/>
        <v>0</v>
      </c>
      <c r="J19" s="147">
        <f t="shared" si="7"/>
        <v>0</v>
      </c>
      <c r="K19" s="147">
        <f t="shared" si="7"/>
        <v>0</v>
      </c>
      <c r="L19" s="147">
        <f t="shared" si="7"/>
        <v>0</v>
      </c>
      <c r="M19" s="147">
        <f t="shared" si="7"/>
        <v>0</v>
      </c>
      <c r="N19" s="147">
        <f t="shared" si="7"/>
        <v>0</v>
      </c>
    </row>
    <row r="20" spans="1:14" ht="20.25" customHeight="1">
      <c r="A20" s="218">
        <v>2040202</v>
      </c>
      <c r="B20" s="219" t="s">
        <v>75</v>
      </c>
      <c r="C20" s="220" t="s">
        <v>75</v>
      </c>
      <c r="D20" s="53" t="s">
        <v>102</v>
      </c>
      <c r="E20" s="147">
        <f>SUM(F20:N20)</f>
        <v>2</v>
      </c>
      <c r="F20" s="126">
        <v>2</v>
      </c>
      <c r="G20" s="126">
        <v>0</v>
      </c>
      <c r="H20" s="126">
        <v>0</v>
      </c>
      <c r="I20" s="126">
        <v>0</v>
      </c>
      <c r="J20" s="126">
        <v>0</v>
      </c>
      <c r="K20" s="126">
        <v>0</v>
      </c>
      <c r="L20" s="126">
        <v>0</v>
      </c>
      <c r="M20" s="126">
        <v>0</v>
      </c>
      <c r="N20" s="126">
        <v>0</v>
      </c>
    </row>
    <row r="21" spans="1:14" ht="20.25" customHeight="1">
      <c r="A21" s="218" t="s">
        <v>110</v>
      </c>
      <c r="B21" s="219" t="s">
        <v>75</v>
      </c>
      <c r="C21" s="220" t="s">
        <v>75</v>
      </c>
      <c r="D21" s="52" t="s">
        <v>111</v>
      </c>
      <c r="E21" s="147">
        <f>SUM(E22)</f>
        <v>14</v>
      </c>
      <c r="F21" s="147">
        <f aca="true" t="shared" si="8" ref="F21:N21">SUM(F22)</f>
        <v>14</v>
      </c>
      <c r="G21" s="147">
        <f t="shared" si="8"/>
        <v>0</v>
      </c>
      <c r="H21" s="147">
        <f t="shared" si="8"/>
        <v>0</v>
      </c>
      <c r="I21" s="147">
        <f t="shared" si="8"/>
        <v>0</v>
      </c>
      <c r="J21" s="147">
        <f t="shared" si="8"/>
        <v>0</v>
      </c>
      <c r="K21" s="147">
        <f t="shared" si="8"/>
        <v>0</v>
      </c>
      <c r="L21" s="147">
        <f t="shared" si="8"/>
        <v>0</v>
      </c>
      <c r="M21" s="147">
        <f t="shared" si="8"/>
        <v>0</v>
      </c>
      <c r="N21" s="147">
        <f t="shared" si="8"/>
        <v>0</v>
      </c>
    </row>
    <row r="22" spans="1:14" ht="20.25" customHeight="1">
      <c r="A22" s="218" t="s">
        <v>112</v>
      </c>
      <c r="B22" s="219" t="s">
        <v>75</v>
      </c>
      <c r="C22" s="220" t="s">
        <v>75</v>
      </c>
      <c r="D22" s="52" t="s">
        <v>102</v>
      </c>
      <c r="E22" s="147">
        <f>SUM(F22:N22)</f>
        <v>14</v>
      </c>
      <c r="F22" s="126">
        <v>14</v>
      </c>
      <c r="G22" s="126">
        <v>0</v>
      </c>
      <c r="H22" s="126">
        <v>0</v>
      </c>
      <c r="I22" s="126">
        <v>0</v>
      </c>
      <c r="J22" s="126">
        <v>0</v>
      </c>
      <c r="K22" s="126">
        <v>0</v>
      </c>
      <c r="L22" s="126">
        <v>0</v>
      </c>
      <c r="M22" s="126">
        <v>0</v>
      </c>
      <c r="N22" s="126">
        <v>0</v>
      </c>
    </row>
    <row r="23" spans="1:14" ht="20.25" customHeight="1">
      <c r="A23" s="211" t="s">
        <v>113</v>
      </c>
      <c r="B23" s="211"/>
      <c r="C23" s="212"/>
      <c r="D23" s="45" t="s">
        <v>114</v>
      </c>
      <c r="E23" s="147">
        <f>SUM(E24+E27)</f>
        <v>424.83000000000004</v>
      </c>
      <c r="F23" s="147">
        <f aca="true" t="shared" si="9" ref="F23:N23">SUM(F24+F27)</f>
        <v>424.83000000000004</v>
      </c>
      <c r="G23" s="147">
        <f t="shared" si="9"/>
        <v>0</v>
      </c>
      <c r="H23" s="147">
        <f t="shared" si="9"/>
        <v>0</v>
      </c>
      <c r="I23" s="147">
        <f t="shared" si="9"/>
        <v>0</v>
      </c>
      <c r="J23" s="147">
        <f t="shared" si="9"/>
        <v>0</v>
      </c>
      <c r="K23" s="147">
        <f t="shared" si="9"/>
        <v>0</v>
      </c>
      <c r="L23" s="147">
        <f t="shared" si="9"/>
        <v>0</v>
      </c>
      <c r="M23" s="147">
        <f t="shared" si="9"/>
        <v>0</v>
      </c>
      <c r="N23" s="147">
        <f t="shared" si="9"/>
        <v>0</v>
      </c>
    </row>
    <row r="24" spans="1:14" ht="20.25" customHeight="1">
      <c r="A24" s="211">
        <v>20802</v>
      </c>
      <c r="B24" s="211"/>
      <c r="C24" s="212"/>
      <c r="D24" s="52" t="s">
        <v>115</v>
      </c>
      <c r="E24" s="147">
        <f>SUM(E25+E26)</f>
        <v>131.79</v>
      </c>
      <c r="F24" s="147">
        <f>SUM(F25+F26)</f>
        <v>131.79</v>
      </c>
      <c r="G24" s="147">
        <f aca="true" t="shared" si="10" ref="G24:N24">SUM(G25)</f>
        <v>0</v>
      </c>
      <c r="H24" s="147">
        <f t="shared" si="10"/>
        <v>0</v>
      </c>
      <c r="I24" s="147">
        <f t="shared" si="10"/>
        <v>0</v>
      </c>
      <c r="J24" s="147">
        <f t="shared" si="10"/>
        <v>0</v>
      </c>
      <c r="K24" s="147">
        <f t="shared" si="10"/>
        <v>0</v>
      </c>
      <c r="L24" s="147">
        <f t="shared" si="10"/>
        <v>0</v>
      </c>
      <c r="M24" s="147">
        <f t="shared" si="10"/>
        <v>0</v>
      </c>
      <c r="N24" s="147">
        <f t="shared" si="10"/>
        <v>0</v>
      </c>
    </row>
    <row r="25" spans="1:14" ht="20.25" customHeight="1">
      <c r="A25" s="218" t="s">
        <v>116</v>
      </c>
      <c r="B25" s="219" t="s">
        <v>75</v>
      </c>
      <c r="C25" s="220" t="s">
        <v>75</v>
      </c>
      <c r="D25" s="52" t="s">
        <v>102</v>
      </c>
      <c r="E25" s="147">
        <f>SUM(F25:N25)</f>
        <v>74</v>
      </c>
      <c r="F25" s="126">
        <v>74</v>
      </c>
      <c r="G25" s="126">
        <v>0</v>
      </c>
      <c r="H25" s="126">
        <v>0</v>
      </c>
      <c r="I25" s="126">
        <v>0</v>
      </c>
      <c r="J25" s="126">
        <v>0</v>
      </c>
      <c r="K25" s="126">
        <v>0</v>
      </c>
      <c r="L25" s="126">
        <v>0</v>
      </c>
      <c r="M25" s="126">
        <v>0</v>
      </c>
      <c r="N25" s="126">
        <v>0</v>
      </c>
    </row>
    <row r="26" spans="1:14" ht="20.25" customHeight="1">
      <c r="A26" s="218">
        <v>2080208</v>
      </c>
      <c r="B26" s="219" t="s">
        <v>75</v>
      </c>
      <c r="C26" s="220" t="s">
        <v>75</v>
      </c>
      <c r="D26" s="52" t="s">
        <v>117</v>
      </c>
      <c r="E26" s="147">
        <f>SUM(F26:N26)</f>
        <v>57.79</v>
      </c>
      <c r="F26" s="126">
        <v>57.79</v>
      </c>
      <c r="G26" s="126">
        <v>0</v>
      </c>
      <c r="H26" s="126">
        <v>0</v>
      </c>
      <c r="I26" s="126">
        <v>0</v>
      </c>
      <c r="J26" s="126">
        <v>0</v>
      </c>
      <c r="K26" s="126">
        <v>0</v>
      </c>
      <c r="L26" s="126">
        <v>0</v>
      </c>
      <c r="M26" s="126">
        <v>0</v>
      </c>
      <c r="N26" s="126">
        <v>0</v>
      </c>
    </row>
    <row r="27" spans="1:14" ht="20.25" customHeight="1">
      <c r="A27" s="218" t="s">
        <v>118</v>
      </c>
      <c r="B27" s="219" t="s">
        <v>75</v>
      </c>
      <c r="C27" s="220" t="s">
        <v>75</v>
      </c>
      <c r="D27" s="52" t="s">
        <v>119</v>
      </c>
      <c r="E27" s="147">
        <f>SUM(E28)</f>
        <v>293.04</v>
      </c>
      <c r="F27" s="147">
        <f aca="true" t="shared" si="11" ref="F27:N27">SUM(F28)</f>
        <v>293.04</v>
      </c>
      <c r="G27" s="147">
        <f t="shared" si="11"/>
        <v>0</v>
      </c>
      <c r="H27" s="147">
        <f t="shared" si="11"/>
        <v>0</v>
      </c>
      <c r="I27" s="147">
        <f t="shared" si="11"/>
        <v>0</v>
      </c>
      <c r="J27" s="147">
        <f t="shared" si="11"/>
        <v>0</v>
      </c>
      <c r="K27" s="147">
        <f t="shared" si="11"/>
        <v>0</v>
      </c>
      <c r="L27" s="147">
        <f t="shared" si="11"/>
        <v>0</v>
      </c>
      <c r="M27" s="147">
        <f t="shared" si="11"/>
        <v>0</v>
      </c>
      <c r="N27" s="147">
        <f t="shared" si="11"/>
        <v>0</v>
      </c>
    </row>
    <row r="28" spans="1:14" ht="20.25" customHeight="1">
      <c r="A28" s="218" t="s">
        <v>120</v>
      </c>
      <c r="B28" s="219" t="s">
        <v>75</v>
      </c>
      <c r="C28" s="220" t="s">
        <v>75</v>
      </c>
      <c r="D28" s="52" t="s">
        <v>121</v>
      </c>
      <c r="E28" s="147">
        <f>SUM(F28:N28)</f>
        <v>293.04</v>
      </c>
      <c r="F28" s="126">
        <v>293.04</v>
      </c>
      <c r="G28" s="126">
        <v>0</v>
      </c>
      <c r="H28" s="126">
        <v>0</v>
      </c>
      <c r="I28" s="126">
        <v>0</v>
      </c>
      <c r="J28" s="126">
        <v>0</v>
      </c>
      <c r="K28" s="126">
        <v>0</v>
      </c>
      <c r="L28" s="126">
        <v>0</v>
      </c>
      <c r="M28" s="126">
        <v>0</v>
      </c>
      <c r="N28" s="126">
        <v>0</v>
      </c>
    </row>
    <row r="29" spans="1:14" ht="20.25" customHeight="1">
      <c r="A29" s="212" t="s">
        <v>122</v>
      </c>
      <c r="B29" s="221"/>
      <c r="C29" s="221"/>
      <c r="D29" s="45" t="s">
        <v>123</v>
      </c>
      <c r="E29" s="147">
        <f>SUM(E30+E32)</f>
        <v>37.64</v>
      </c>
      <c r="F29" s="147">
        <f aca="true" t="shared" si="12" ref="F29:N29">SUM(F30+F32)</f>
        <v>37.64</v>
      </c>
      <c r="G29" s="147">
        <f t="shared" si="12"/>
        <v>0</v>
      </c>
      <c r="H29" s="147">
        <f t="shared" si="12"/>
        <v>0</v>
      </c>
      <c r="I29" s="147">
        <f t="shared" si="12"/>
        <v>0</v>
      </c>
      <c r="J29" s="147">
        <f t="shared" si="12"/>
        <v>0</v>
      </c>
      <c r="K29" s="147">
        <f t="shared" si="12"/>
        <v>0</v>
      </c>
      <c r="L29" s="147">
        <f t="shared" si="12"/>
        <v>0</v>
      </c>
      <c r="M29" s="147">
        <f t="shared" si="12"/>
        <v>0</v>
      </c>
      <c r="N29" s="147">
        <f t="shared" si="12"/>
        <v>0</v>
      </c>
    </row>
    <row r="30" spans="1:14" ht="20.25" customHeight="1">
      <c r="A30" s="211" t="s">
        <v>124</v>
      </c>
      <c r="B30" s="211"/>
      <c r="C30" s="212"/>
      <c r="D30" s="45" t="s">
        <v>125</v>
      </c>
      <c r="E30" s="147">
        <f>SUM(E31)</f>
        <v>30.6</v>
      </c>
      <c r="F30" s="147">
        <f aca="true" t="shared" si="13" ref="F30:N30">SUM(F31)</f>
        <v>30.6</v>
      </c>
      <c r="G30" s="147">
        <f t="shared" si="13"/>
        <v>0</v>
      </c>
      <c r="H30" s="147">
        <f t="shared" si="13"/>
        <v>0</v>
      </c>
      <c r="I30" s="147">
        <f t="shared" si="13"/>
        <v>0</v>
      </c>
      <c r="J30" s="147">
        <f t="shared" si="13"/>
        <v>0</v>
      </c>
      <c r="K30" s="147">
        <f t="shared" si="13"/>
        <v>0</v>
      </c>
      <c r="L30" s="147">
        <f t="shared" si="13"/>
        <v>0</v>
      </c>
      <c r="M30" s="147">
        <f t="shared" si="13"/>
        <v>0</v>
      </c>
      <c r="N30" s="147">
        <f t="shared" si="13"/>
        <v>0</v>
      </c>
    </row>
    <row r="31" spans="1:14" ht="20.25" customHeight="1">
      <c r="A31" s="218" t="s">
        <v>126</v>
      </c>
      <c r="B31" s="219" t="s">
        <v>75</v>
      </c>
      <c r="C31" s="220" t="s">
        <v>75</v>
      </c>
      <c r="D31" s="52" t="s">
        <v>127</v>
      </c>
      <c r="E31" s="147">
        <f>SUM(F31:N31)</f>
        <v>30.6</v>
      </c>
      <c r="F31" s="126">
        <v>30.6</v>
      </c>
      <c r="G31" s="126">
        <v>0</v>
      </c>
      <c r="H31" s="126">
        <v>0</v>
      </c>
      <c r="I31" s="126">
        <v>0</v>
      </c>
      <c r="J31" s="126">
        <v>0</v>
      </c>
      <c r="K31" s="126">
        <v>0</v>
      </c>
      <c r="L31" s="126">
        <v>0</v>
      </c>
      <c r="M31" s="126">
        <v>0</v>
      </c>
      <c r="N31" s="126">
        <v>0</v>
      </c>
    </row>
    <row r="32" spans="1:14" ht="20.25" customHeight="1">
      <c r="A32" s="216">
        <v>21010</v>
      </c>
      <c r="B32" s="217"/>
      <c r="C32" s="217"/>
      <c r="D32" s="45" t="s">
        <v>128</v>
      </c>
      <c r="E32" s="147">
        <f>SUM(E33)</f>
        <v>7.04</v>
      </c>
      <c r="F32" s="147">
        <f aca="true" t="shared" si="14" ref="F32:N32">SUM(F33)</f>
        <v>7.04</v>
      </c>
      <c r="G32" s="147">
        <f t="shared" si="14"/>
        <v>0</v>
      </c>
      <c r="H32" s="147">
        <f t="shared" si="14"/>
        <v>0</v>
      </c>
      <c r="I32" s="147">
        <f t="shared" si="14"/>
        <v>0</v>
      </c>
      <c r="J32" s="147">
        <f t="shared" si="14"/>
        <v>0</v>
      </c>
      <c r="K32" s="147">
        <f t="shared" si="14"/>
        <v>0</v>
      </c>
      <c r="L32" s="147">
        <f t="shared" si="14"/>
        <v>0</v>
      </c>
      <c r="M32" s="147">
        <f t="shared" si="14"/>
        <v>0</v>
      </c>
      <c r="N32" s="147">
        <f t="shared" si="14"/>
        <v>0</v>
      </c>
    </row>
    <row r="33" spans="1:14" ht="20.25" customHeight="1">
      <c r="A33" s="216">
        <v>2101002</v>
      </c>
      <c r="B33" s="217"/>
      <c r="C33" s="217"/>
      <c r="D33" s="52" t="s">
        <v>102</v>
      </c>
      <c r="E33" s="147">
        <f>SUM(F33:N33)</f>
        <v>7.04</v>
      </c>
      <c r="F33" s="126">
        <v>7.04</v>
      </c>
      <c r="G33" s="126">
        <v>0</v>
      </c>
      <c r="H33" s="126">
        <v>0</v>
      </c>
      <c r="I33" s="126">
        <v>0</v>
      </c>
      <c r="J33" s="126">
        <v>0</v>
      </c>
      <c r="K33" s="126">
        <v>0</v>
      </c>
      <c r="L33" s="126">
        <v>0</v>
      </c>
      <c r="M33" s="126">
        <v>0</v>
      </c>
      <c r="N33" s="126">
        <v>0</v>
      </c>
    </row>
    <row r="34" spans="1:14" ht="20.25" customHeight="1">
      <c r="A34" s="211" t="s">
        <v>129</v>
      </c>
      <c r="B34" s="211"/>
      <c r="C34" s="212"/>
      <c r="D34" s="45" t="s">
        <v>130</v>
      </c>
      <c r="E34" s="147">
        <f>SUM(E35+E37)</f>
        <v>520.94</v>
      </c>
      <c r="F34" s="147">
        <f aca="true" t="shared" si="15" ref="F34:N34">SUM(F35+F37)</f>
        <v>520.94</v>
      </c>
      <c r="G34" s="147">
        <f t="shared" si="15"/>
        <v>0</v>
      </c>
      <c r="H34" s="147">
        <f t="shared" si="15"/>
        <v>0</v>
      </c>
      <c r="I34" s="147">
        <f t="shared" si="15"/>
        <v>0</v>
      </c>
      <c r="J34" s="147">
        <f t="shared" si="15"/>
        <v>0</v>
      </c>
      <c r="K34" s="147">
        <f t="shared" si="15"/>
        <v>0</v>
      </c>
      <c r="L34" s="147">
        <f t="shared" si="15"/>
        <v>0</v>
      </c>
      <c r="M34" s="147">
        <f t="shared" si="15"/>
        <v>0</v>
      </c>
      <c r="N34" s="147">
        <f t="shared" si="15"/>
        <v>0</v>
      </c>
    </row>
    <row r="35" spans="1:14" ht="20.25" customHeight="1">
      <c r="A35" s="211" t="s">
        <v>131</v>
      </c>
      <c r="B35" s="211"/>
      <c r="C35" s="212"/>
      <c r="D35" s="45" t="s">
        <v>132</v>
      </c>
      <c r="E35" s="147">
        <f>SUM(E36)</f>
        <v>185</v>
      </c>
      <c r="F35" s="147">
        <f aca="true" t="shared" si="16" ref="F35:N35">SUM(F36)</f>
        <v>185</v>
      </c>
      <c r="G35" s="147">
        <f t="shared" si="16"/>
        <v>0</v>
      </c>
      <c r="H35" s="147">
        <f t="shared" si="16"/>
        <v>0</v>
      </c>
      <c r="I35" s="147">
        <f t="shared" si="16"/>
        <v>0</v>
      </c>
      <c r="J35" s="147">
        <f t="shared" si="16"/>
        <v>0</v>
      </c>
      <c r="K35" s="147">
        <f t="shared" si="16"/>
        <v>0</v>
      </c>
      <c r="L35" s="147">
        <f t="shared" si="16"/>
        <v>0</v>
      </c>
      <c r="M35" s="147">
        <f t="shared" si="16"/>
        <v>0</v>
      </c>
      <c r="N35" s="147">
        <f t="shared" si="16"/>
        <v>0</v>
      </c>
    </row>
    <row r="36" spans="1:14" ht="20.25" customHeight="1">
      <c r="A36" s="211">
        <v>2120102</v>
      </c>
      <c r="B36" s="211"/>
      <c r="C36" s="212"/>
      <c r="D36" s="97" t="s">
        <v>133</v>
      </c>
      <c r="E36" s="147">
        <f>SUM(F36:N36)</f>
        <v>185</v>
      </c>
      <c r="F36" s="126">
        <v>185</v>
      </c>
      <c r="G36" s="126">
        <v>0</v>
      </c>
      <c r="H36" s="126">
        <v>0</v>
      </c>
      <c r="I36" s="126">
        <v>0</v>
      </c>
      <c r="J36" s="126">
        <v>0</v>
      </c>
      <c r="K36" s="126">
        <v>0</v>
      </c>
      <c r="L36" s="126">
        <v>0</v>
      </c>
      <c r="M36" s="126">
        <v>0</v>
      </c>
      <c r="N36" s="126">
        <v>0</v>
      </c>
    </row>
    <row r="37" spans="1:14" ht="20.25" customHeight="1">
      <c r="A37" s="211" t="s">
        <v>134</v>
      </c>
      <c r="B37" s="211"/>
      <c r="C37" s="212"/>
      <c r="D37" s="45" t="s">
        <v>135</v>
      </c>
      <c r="E37" s="147">
        <f>SUM(E38)</f>
        <v>335.94</v>
      </c>
      <c r="F37" s="147">
        <f aca="true" t="shared" si="17" ref="F37:N37">SUM(F38)</f>
        <v>335.94</v>
      </c>
      <c r="G37" s="147">
        <f t="shared" si="17"/>
        <v>0</v>
      </c>
      <c r="H37" s="147">
        <f t="shared" si="17"/>
        <v>0</v>
      </c>
      <c r="I37" s="147">
        <f t="shared" si="17"/>
        <v>0</v>
      </c>
      <c r="J37" s="147">
        <f t="shared" si="17"/>
        <v>0</v>
      </c>
      <c r="K37" s="147">
        <f t="shared" si="17"/>
        <v>0</v>
      </c>
      <c r="L37" s="147">
        <f t="shared" si="17"/>
        <v>0</v>
      </c>
      <c r="M37" s="147">
        <f t="shared" si="17"/>
        <v>0</v>
      </c>
      <c r="N37" s="147">
        <f t="shared" si="17"/>
        <v>0</v>
      </c>
    </row>
    <row r="38" spans="1:14" ht="20.25" customHeight="1">
      <c r="A38" s="211">
        <v>2120399</v>
      </c>
      <c r="B38" s="211"/>
      <c r="C38" s="212"/>
      <c r="D38" s="97" t="s">
        <v>136</v>
      </c>
      <c r="E38" s="147">
        <f>SUM(F38:N38)</f>
        <v>335.94</v>
      </c>
      <c r="F38" s="126">
        <v>335.94</v>
      </c>
      <c r="G38" s="126">
        <v>0</v>
      </c>
      <c r="H38" s="126">
        <v>0</v>
      </c>
      <c r="I38" s="126">
        <v>0</v>
      </c>
      <c r="J38" s="126">
        <v>0</v>
      </c>
      <c r="K38" s="126">
        <v>0</v>
      </c>
      <c r="L38" s="126">
        <v>0</v>
      </c>
      <c r="M38" s="126">
        <v>0</v>
      </c>
      <c r="N38" s="126">
        <v>0</v>
      </c>
    </row>
    <row r="39" spans="1:14" ht="20.25" customHeight="1">
      <c r="A39" s="211" t="s">
        <v>137</v>
      </c>
      <c r="B39" s="211"/>
      <c r="C39" s="212"/>
      <c r="D39" s="45" t="s">
        <v>138</v>
      </c>
      <c r="E39" s="147">
        <f>SUM(E40)</f>
        <v>2.42</v>
      </c>
      <c r="F39" s="147">
        <f aca="true" t="shared" si="18" ref="F39:K40">SUM(F40)</f>
        <v>2.42</v>
      </c>
      <c r="G39" s="147">
        <f t="shared" si="18"/>
        <v>0</v>
      </c>
      <c r="H39" s="147">
        <f t="shared" si="18"/>
        <v>0</v>
      </c>
      <c r="I39" s="147">
        <f t="shared" si="18"/>
        <v>0</v>
      </c>
      <c r="J39" s="147">
        <f t="shared" si="18"/>
        <v>0</v>
      </c>
      <c r="K39" s="147">
        <f t="shared" si="18"/>
        <v>0</v>
      </c>
      <c r="L39" s="147">
        <f aca="true" t="shared" si="19" ref="L39:N40">SUM(L40)</f>
        <v>0</v>
      </c>
      <c r="M39" s="147">
        <f t="shared" si="19"/>
        <v>0</v>
      </c>
      <c r="N39" s="147">
        <f t="shared" si="19"/>
        <v>0</v>
      </c>
    </row>
    <row r="40" spans="1:14" ht="20.25" customHeight="1">
      <c r="A40" s="211" t="s">
        <v>139</v>
      </c>
      <c r="B40" s="211"/>
      <c r="C40" s="212"/>
      <c r="D40" s="45" t="s">
        <v>140</v>
      </c>
      <c r="E40" s="147">
        <f>SUM(E41)</f>
        <v>2.42</v>
      </c>
      <c r="F40" s="147">
        <f t="shared" si="18"/>
        <v>2.42</v>
      </c>
      <c r="G40" s="147">
        <f t="shared" si="18"/>
        <v>0</v>
      </c>
      <c r="H40" s="147">
        <f t="shared" si="18"/>
        <v>0</v>
      </c>
      <c r="I40" s="147">
        <f t="shared" si="18"/>
        <v>0</v>
      </c>
      <c r="J40" s="147">
        <f t="shared" si="18"/>
        <v>0</v>
      </c>
      <c r="K40" s="147">
        <f t="shared" si="18"/>
        <v>0</v>
      </c>
      <c r="L40" s="147">
        <f t="shared" si="19"/>
        <v>0</v>
      </c>
      <c r="M40" s="147">
        <f t="shared" si="19"/>
        <v>0</v>
      </c>
      <c r="N40" s="147">
        <f t="shared" si="19"/>
        <v>0</v>
      </c>
    </row>
    <row r="41" spans="1:14" ht="20.25" customHeight="1">
      <c r="A41" s="56" t="s">
        <v>141</v>
      </c>
      <c r="B41" s="57"/>
      <c r="C41" s="149"/>
      <c r="D41" s="58" t="s">
        <v>142</v>
      </c>
      <c r="E41" s="147">
        <f>SUM(F41:N41)</f>
        <v>2.42</v>
      </c>
      <c r="F41" s="126">
        <v>2.42</v>
      </c>
      <c r="G41" s="126">
        <v>0</v>
      </c>
      <c r="H41" s="126">
        <v>0</v>
      </c>
      <c r="I41" s="126">
        <v>0</v>
      </c>
      <c r="J41" s="126">
        <v>0</v>
      </c>
      <c r="K41" s="126">
        <v>0</v>
      </c>
      <c r="L41" s="126">
        <v>0</v>
      </c>
      <c r="M41" s="126">
        <v>0</v>
      </c>
      <c r="N41" s="126">
        <v>0</v>
      </c>
    </row>
  </sheetData>
  <sheetProtection/>
  <mergeCells count="49">
    <mergeCell ref="A1:M1"/>
    <mergeCell ref="A3:D3"/>
    <mergeCell ref="A4:C4"/>
    <mergeCell ref="A6:C6"/>
    <mergeCell ref="A7:C7"/>
    <mergeCell ref="A8:C8"/>
    <mergeCell ref="H3:H4"/>
    <mergeCell ref="I3:I4"/>
    <mergeCell ref="J3:J4"/>
    <mergeCell ref="K3:K4"/>
    <mergeCell ref="A9:C9"/>
    <mergeCell ref="A10:C10"/>
    <mergeCell ref="A11:C11"/>
    <mergeCell ref="A12:C12"/>
    <mergeCell ref="A13:C13"/>
    <mergeCell ref="A14:C14"/>
    <mergeCell ref="A15:C15"/>
    <mergeCell ref="A16:C16"/>
    <mergeCell ref="A17:C17"/>
    <mergeCell ref="A18:C18"/>
    <mergeCell ref="A19:C19"/>
    <mergeCell ref="A20:C20"/>
    <mergeCell ref="A32:C32"/>
    <mergeCell ref="A21:C21"/>
    <mergeCell ref="A22:C22"/>
    <mergeCell ref="A23:C23"/>
    <mergeCell ref="A24:C24"/>
    <mergeCell ref="A25:C25"/>
    <mergeCell ref="A26:C26"/>
    <mergeCell ref="A34:C34"/>
    <mergeCell ref="A35:C35"/>
    <mergeCell ref="A36:C36"/>
    <mergeCell ref="A37:C37"/>
    <mergeCell ref="A38:C38"/>
    <mergeCell ref="A27:C27"/>
    <mergeCell ref="A28:C28"/>
    <mergeCell ref="A29:C29"/>
    <mergeCell ref="A30:C30"/>
    <mergeCell ref="A31:C31"/>
    <mergeCell ref="L3:L4"/>
    <mergeCell ref="M3:M4"/>
    <mergeCell ref="N3:N4"/>
    <mergeCell ref="A39:C39"/>
    <mergeCell ref="A40:C40"/>
    <mergeCell ref="D4:D5"/>
    <mergeCell ref="E3:E4"/>
    <mergeCell ref="F3:F4"/>
    <mergeCell ref="G3:G4"/>
    <mergeCell ref="A33:C33"/>
  </mergeCells>
  <printOptions horizontalCentered="1"/>
  <pageMargins left="0.2" right="0.2"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M44"/>
  <sheetViews>
    <sheetView showGridLines="0" zoomScalePageLayoutView="0" workbookViewId="0" topLeftCell="A4">
      <selection activeCell="H8" sqref="H8:I8"/>
    </sheetView>
  </sheetViews>
  <sheetFormatPr defaultColWidth="9.00390625" defaultRowHeight="13.5"/>
  <cols>
    <col min="1" max="1" width="6.25390625" style="0" customWidth="1"/>
    <col min="2" max="2" width="23.75390625" style="0" customWidth="1"/>
    <col min="3" max="4" width="2.625" style="0" customWidth="1"/>
    <col min="5" max="5" width="2.25390625" style="0" customWidth="1"/>
    <col min="6" max="6" width="25.875" style="60" customWidth="1"/>
    <col min="7" max="7" width="8.375" style="59" customWidth="1"/>
    <col min="8" max="8" width="9.125" style="59" customWidth="1"/>
    <col min="9" max="9" width="8.125" style="59" customWidth="1"/>
    <col min="10" max="13" width="5.25390625" style="125" customWidth="1"/>
  </cols>
  <sheetData>
    <row r="1" ht="13.5" customHeight="1"/>
    <row r="2" spans="3:9" ht="36.75" customHeight="1">
      <c r="C2" s="249" t="s">
        <v>143</v>
      </c>
      <c r="D2" s="249"/>
      <c r="E2" s="249"/>
      <c r="F2" s="249"/>
      <c r="G2" s="249"/>
      <c r="H2" s="249"/>
      <c r="I2" s="249"/>
    </row>
    <row r="3" ht="13.5" customHeight="1"/>
    <row r="4" ht="13.5" customHeight="1"/>
    <row r="5" spans="1:13" ht="23.25" customHeight="1">
      <c r="A5" s="233" t="s">
        <v>144</v>
      </c>
      <c r="B5" s="233" t="s">
        <v>60</v>
      </c>
      <c r="C5" s="250" t="s">
        <v>145</v>
      </c>
      <c r="D5" s="250"/>
      <c r="E5" s="250"/>
      <c r="F5" s="250"/>
      <c r="G5" s="233" t="s">
        <v>77</v>
      </c>
      <c r="H5" s="251" t="s">
        <v>146</v>
      </c>
      <c r="I5" s="251" t="s">
        <v>147</v>
      </c>
      <c r="J5" s="228" t="s">
        <v>148</v>
      </c>
      <c r="K5" s="228" t="s">
        <v>149</v>
      </c>
      <c r="L5" s="228" t="s">
        <v>150</v>
      </c>
      <c r="M5" s="231" t="s">
        <v>151</v>
      </c>
    </row>
    <row r="6" spans="1:13" ht="23.25" customHeight="1">
      <c r="A6" s="234"/>
      <c r="B6" s="234"/>
      <c r="C6" s="250" t="s">
        <v>78</v>
      </c>
      <c r="D6" s="250"/>
      <c r="E6" s="250"/>
      <c r="F6" s="236" t="s">
        <v>79</v>
      </c>
      <c r="G6" s="234"/>
      <c r="H6" s="252"/>
      <c r="I6" s="252"/>
      <c r="J6" s="229"/>
      <c r="K6" s="229"/>
      <c r="L6" s="229"/>
      <c r="M6" s="231"/>
    </row>
    <row r="7" spans="1:13" ht="23.25" customHeight="1">
      <c r="A7" s="235"/>
      <c r="B7" s="235"/>
      <c r="C7" s="126" t="s">
        <v>80</v>
      </c>
      <c r="D7" s="126" t="s">
        <v>81</v>
      </c>
      <c r="E7" s="126" t="s">
        <v>82</v>
      </c>
      <c r="F7" s="236"/>
      <c r="G7" s="235"/>
      <c r="H7" s="253"/>
      <c r="I7" s="253"/>
      <c r="J7" s="230"/>
      <c r="K7" s="230"/>
      <c r="L7" s="230"/>
      <c r="M7" s="231"/>
    </row>
    <row r="8" spans="1:13" s="124" customFormat="1" ht="21" customHeight="1">
      <c r="A8" s="127"/>
      <c r="B8" s="128" t="s">
        <v>61</v>
      </c>
      <c r="C8" s="128"/>
      <c r="D8" s="128"/>
      <c r="E8" s="128"/>
      <c r="F8" s="128" t="s">
        <v>61</v>
      </c>
      <c r="G8" s="46">
        <f>SUM(H8+I8)</f>
        <v>4970.8</v>
      </c>
      <c r="H8" s="47">
        <v>2577.54</v>
      </c>
      <c r="I8" s="48">
        <f>SUM(I9+I21+I26+I32+I37+I42)</f>
        <v>2393.26</v>
      </c>
      <c r="J8" s="57"/>
      <c r="K8" s="57"/>
      <c r="L8" s="57"/>
      <c r="M8" s="57"/>
    </row>
    <row r="9" spans="1:13" s="124" customFormat="1" ht="21" customHeight="1">
      <c r="A9" s="127" t="s">
        <v>152</v>
      </c>
      <c r="B9" s="128" t="s">
        <v>73</v>
      </c>
      <c r="C9" s="232" t="s">
        <v>83</v>
      </c>
      <c r="D9" s="232"/>
      <c r="E9" s="232"/>
      <c r="F9" s="129" t="s">
        <v>84</v>
      </c>
      <c r="G9" s="130">
        <f aca="true" t="shared" si="0" ref="G9:G44">SUM(H9+I9)</f>
        <v>3968.9700000000003</v>
      </c>
      <c r="H9" s="131">
        <f>SUM(H14)</f>
        <v>2577.54</v>
      </c>
      <c r="I9" s="142">
        <f>SUM(I10+I12+I14+I17+I19)</f>
        <v>1391.43</v>
      </c>
      <c r="J9" s="57"/>
      <c r="K9" s="57"/>
      <c r="L9" s="57"/>
      <c r="M9" s="57"/>
    </row>
    <row r="10" spans="1:13" s="124" customFormat="1" ht="21" customHeight="1">
      <c r="A10" s="127" t="s">
        <v>152</v>
      </c>
      <c r="B10" s="128" t="s">
        <v>73</v>
      </c>
      <c r="C10" s="232" t="s">
        <v>85</v>
      </c>
      <c r="D10" s="232"/>
      <c r="E10" s="232"/>
      <c r="F10" s="129" t="s">
        <v>86</v>
      </c>
      <c r="G10" s="130">
        <f t="shared" si="0"/>
        <v>15</v>
      </c>
      <c r="H10" s="132">
        <v>0</v>
      </c>
      <c r="I10" s="142">
        <f>SUM(I11)</f>
        <v>15</v>
      </c>
      <c r="J10" s="57"/>
      <c r="K10" s="57"/>
      <c r="L10" s="57"/>
      <c r="M10" s="57"/>
    </row>
    <row r="11" spans="1:13" s="124" customFormat="1" ht="21" customHeight="1">
      <c r="A11" s="127" t="s">
        <v>152</v>
      </c>
      <c r="B11" s="128" t="s">
        <v>73</v>
      </c>
      <c r="C11" s="246" t="s">
        <v>87</v>
      </c>
      <c r="D11" s="247"/>
      <c r="E11" s="248"/>
      <c r="F11" s="133" t="s">
        <v>88</v>
      </c>
      <c r="G11" s="130">
        <f t="shared" si="0"/>
        <v>15</v>
      </c>
      <c r="H11" s="132">
        <v>0</v>
      </c>
      <c r="I11" s="142">
        <v>15</v>
      </c>
      <c r="J11" s="57"/>
      <c r="K11" s="57"/>
      <c r="L11" s="57"/>
      <c r="M11" s="57"/>
    </row>
    <row r="12" spans="1:13" s="124" customFormat="1" ht="21" customHeight="1">
      <c r="A12" s="127" t="s">
        <v>152</v>
      </c>
      <c r="B12" s="128" t="s">
        <v>73</v>
      </c>
      <c r="C12" s="232" t="s">
        <v>89</v>
      </c>
      <c r="D12" s="232"/>
      <c r="E12" s="232"/>
      <c r="F12" s="129" t="s">
        <v>90</v>
      </c>
      <c r="G12" s="130">
        <f t="shared" si="0"/>
        <v>10</v>
      </c>
      <c r="H12" s="132">
        <v>0</v>
      </c>
      <c r="I12" s="142">
        <f>SUM(I13)</f>
        <v>10</v>
      </c>
      <c r="J12" s="57"/>
      <c r="K12" s="57"/>
      <c r="L12" s="57"/>
      <c r="M12" s="57"/>
    </row>
    <row r="13" spans="1:13" s="124" customFormat="1" ht="21" customHeight="1">
      <c r="A13" s="127" t="s">
        <v>152</v>
      </c>
      <c r="B13" s="128" t="s">
        <v>73</v>
      </c>
      <c r="C13" s="246" t="s">
        <v>91</v>
      </c>
      <c r="D13" s="247"/>
      <c r="E13" s="248"/>
      <c r="F13" s="133" t="s">
        <v>92</v>
      </c>
      <c r="G13" s="130">
        <f t="shared" si="0"/>
        <v>10</v>
      </c>
      <c r="H13" s="132">
        <v>0</v>
      </c>
      <c r="I13" s="142">
        <v>10</v>
      </c>
      <c r="J13" s="57"/>
      <c r="K13" s="57"/>
      <c r="L13" s="57"/>
      <c r="M13" s="57"/>
    </row>
    <row r="14" spans="1:13" s="124" customFormat="1" ht="21" customHeight="1">
      <c r="A14" s="127" t="s">
        <v>152</v>
      </c>
      <c r="B14" s="128" t="s">
        <v>73</v>
      </c>
      <c r="C14" s="232" t="s">
        <v>93</v>
      </c>
      <c r="D14" s="232"/>
      <c r="E14" s="232"/>
      <c r="F14" s="129" t="s">
        <v>94</v>
      </c>
      <c r="G14" s="130">
        <f t="shared" si="0"/>
        <v>3403.27</v>
      </c>
      <c r="H14" s="131">
        <f>SUM(H15)</f>
        <v>2577.54</v>
      </c>
      <c r="I14" s="142">
        <f>SUM(I15+I16)</f>
        <v>825.7299999999999</v>
      </c>
      <c r="J14" s="57"/>
      <c r="K14" s="57"/>
      <c r="L14" s="57"/>
      <c r="M14" s="57"/>
    </row>
    <row r="15" spans="1:13" s="124" customFormat="1" ht="21" customHeight="1">
      <c r="A15" s="127" t="s">
        <v>152</v>
      </c>
      <c r="B15" s="128" t="s">
        <v>73</v>
      </c>
      <c r="C15" s="246" t="s">
        <v>95</v>
      </c>
      <c r="D15" s="247"/>
      <c r="E15" s="248"/>
      <c r="F15" s="133" t="s">
        <v>96</v>
      </c>
      <c r="G15" s="130">
        <f t="shared" si="0"/>
        <v>3213.35</v>
      </c>
      <c r="H15" s="134">
        <v>2577.54</v>
      </c>
      <c r="I15" s="142">
        <v>635.81</v>
      </c>
      <c r="J15" s="57"/>
      <c r="K15" s="57"/>
      <c r="L15" s="57"/>
      <c r="M15" s="57"/>
    </row>
    <row r="16" spans="1:13" s="124" customFormat="1" ht="21" customHeight="1">
      <c r="A16" s="127" t="s">
        <v>152</v>
      </c>
      <c r="B16" s="128" t="s">
        <v>73</v>
      </c>
      <c r="C16" s="246" t="s">
        <v>97</v>
      </c>
      <c r="D16" s="247"/>
      <c r="E16" s="248"/>
      <c r="F16" s="133" t="s">
        <v>98</v>
      </c>
      <c r="G16" s="130">
        <f t="shared" si="0"/>
        <v>189.92</v>
      </c>
      <c r="H16" s="135">
        <v>0</v>
      </c>
      <c r="I16" s="142">
        <v>189.92</v>
      </c>
      <c r="J16" s="57"/>
      <c r="K16" s="57"/>
      <c r="L16" s="57"/>
      <c r="M16" s="57"/>
    </row>
    <row r="17" spans="1:13" s="124" customFormat="1" ht="21" customHeight="1">
      <c r="A17" s="127" t="s">
        <v>152</v>
      </c>
      <c r="B17" s="128" t="s">
        <v>73</v>
      </c>
      <c r="C17" s="245" t="s">
        <v>99</v>
      </c>
      <c r="D17" s="245" t="s">
        <v>75</v>
      </c>
      <c r="E17" s="245" t="s">
        <v>75</v>
      </c>
      <c r="F17" s="136" t="s">
        <v>100</v>
      </c>
      <c r="G17" s="130">
        <f t="shared" si="0"/>
        <v>196</v>
      </c>
      <c r="H17" s="135">
        <v>0</v>
      </c>
      <c r="I17" s="142">
        <f>SUM(I18)</f>
        <v>196</v>
      </c>
      <c r="J17" s="57"/>
      <c r="K17" s="57"/>
      <c r="L17" s="57"/>
      <c r="M17" s="57"/>
    </row>
    <row r="18" spans="1:13" s="124" customFormat="1" ht="21" customHeight="1">
      <c r="A18" s="127" t="s">
        <v>152</v>
      </c>
      <c r="B18" s="128" t="s">
        <v>73</v>
      </c>
      <c r="C18" s="245" t="s">
        <v>101</v>
      </c>
      <c r="D18" s="245" t="s">
        <v>75</v>
      </c>
      <c r="E18" s="245" t="s">
        <v>75</v>
      </c>
      <c r="F18" s="136" t="s">
        <v>102</v>
      </c>
      <c r="G18" s="130">
        <f t="shared" si="0"/>
        <v>196</v>
      </c>
      <c r="H18" s="135">
        <v>0</v>
      </c>
      <c r="I18" s="142">
        <v>196</v>
      </c>
      <c r="J18" s="57"/>
      <c r="K18" s="57"/>
      <c r="L18" s="57"/>
      <c r="M18" s="57"/>
    </row>
    <row r="19" spans="1:13" s="124" customFormat="1" ht="21" customHeight="1">
      <c r="A19" s="127" t="s">
        <v>152</v>
      </c>
      <c r="B19" s="128" t="s">
        <v>73</v>
      </c>
      <c r="C19" s="232" t="s">
        <v>103</v>
      </c>
      <c r="D19" s="232"/>
      <c r="E19" s="232"/>
      <c r="F19" s="129" t="s">
        <v>104</v>
      </c>
      <c r="G19" s="130">
        <f t="shared" si="0"/>
        <v>344.7</v>
      </c>
      <c r="H19" s="135">
        <v>0</v>
      </c>
      <c r="I19" s="142">
        <f>SUM(I20)</f>
        <v>344.7</v>
      </c>
      <c r="J19" s="57"/>
      <c r="K19" s="57"/>
      <c r="L19" s="57"/>
      <c r="M19" s="57"/>
    </row>
    <row r="20" spans="1:13" s="124" customFormat="1" ht="21" customHeight="1">
      <c r="A20" s="127" t="s">
        <v>152</v>
      </c>
      <c r="B20" s="128" t="s">
        <v>73</v>
      </c>
      <c r="C20" s="246" t="s">
        <v>105</v>
      </c>
      <c r="D20" s="247"/>
      <c r="E20" s="248"/>
      <c r="F20" s="133" t="s">
        <v>104</v>
      </c>
      <c r="G20" s="130">
        <f t="shared" si="0"/>
        <v>344.7</v>
      </c>
      <c r="H20" s="135">
        <v>0</v>
      </c>
      <c r="I20" s="142">
        <v>344.7</v>
      </c>
      <c r="J20" s="57"/>
      <c r="K20" s="57"/>
      <c r="L20" s="57"/>
      <c r="M20" s="57"/>
    </row>
    <row r="21" spans="1:13" s="124" customFormat="1" ht="21" customHeight="1">
      <c r="A21" s="127" t="s">
        <v>152</v>
      </c>
      <c r="B21" s="128" t="s">
        <v>73</v>
      </c>
      <c r="C21" s="240" t="s">
        <v>106</v>
      </c>
      <c r="D21" s="241" t="s">
        <v>75</v>
      </c>
      <c r="E21" s="241" t="s">
        <v>75</v>
      </c>
      <c r="F21" s="137" t="s">
        <v>107</v>
      </c>
      <c r="G21" s="130">
        <f t="shared" si="0"/>
        <v>16</v>
      </c>
      <c r="H21" s="135">
        <v>0</v>
      </c>
      <c r="I21" s="142">
        <f>SUM(I22+I24)</f>
        <v>16</v>
      </c>
      <c r="J21" s="57"/>
      <c r="K21" s="57"/>
      <c r="L21" s="57"/>
      <c r="M21" s="57"/>
    </row>
    <row r="22" spans="1:13" s="124" customFormat="1" ht="21" customHeight="1">
      <c r="A22" s="127" t="s">
        <v>152</v>
      </c>
      <c r="B22" s="128" t="s">
        <v>73</v>
      </c>
      <c r="C22" s="240" t="s">
        <v>108</v>
      </c>
      <c r="D22" s="241" t="s">
        <v>75</v>
      </c>
      <c r="E22" s="241" t="s">
        <v>75</v>
      </c>
      <c r="F22" s="137" t="s">
        <v>109</v>
      </c>
      <c r="G22" s="130">
        <f t="shared" si="0"/>
        <v>2</v>
      </c>
      <c r="H22" s="135">
        <v>0</v>
      </c>
      <c r="I22" s="142">
        <f>SUM(I23)</f>
        <v>2</v>
      </c>
      <c r="J22" s="57"/>
      <c r="K22" s="57"/>
      <c r="L22" s="57"/>
      <c r="M22" s="57"/>
    </row>
    <row r="23" spans="1:13" s="124" customFormat="1" ht="21" customHeight="1">
      <c r="A23" s="127" t="s">
        <v>152</v>
      </c>
      <c r="B23" s="128" t="s">
        <v>73</v>
      </c>
      <c r="C23" s="240">
        <v>2040202</v>
      </c>
      <c r="D23" s="241" t="s">
        <v>75</v>
      </c>
      <c r="E23" s="241" t="s">
        <v>75</v>
      </c>
      <c r="F23" s="136" t="s">
        <v>102</v>
      </c>
      <c r="G23" s="130">
        <f t="shared" si="0"/>
        <v>2</v>
      </c>
      <c r="H23" s="135">
        <v>0</v>
      </c>
      <c r="I23" s="142">
        <v>2</v>
      </c>
      <c r="J23" s="57"/>
      <c r="K23" s="57"/>
      <c r="L23" s="57"/>
      <c r="M23" s="57"/>
    </row>
    <row r="24" spans="1:13" s="124" customFormat="1" ht="21" customHeight="1">
      <c r="A24" s="127" t="s">
        <v>152</v>
      </c>
      <c r="B24" s="128" t="s">
        <v>73</v>
      </c>
      <c r="C24" s="240" t="s">
        <v>110</v>
      </c>
      <c r="D24" s="241" t="s">
        <v>75</v>
      </c>
      <c r="E24" s="241" t="s">
        <v>75</v>
      </c>
      <c r="F24" s="137" t="s">
        <v>111</v>
      </c>
      <c r="G24" s="130">
        <f t="shared" si="0"/>
        <v>14</v>
      </c>
      <c r="H24" s="135">
        <v>0</v>
      </c>
      <c r="I24" s="142">
        <f>SUM(I25)</f>
        <v>14</v>
      </c>
      <c r="J24" s="57"/>
      <c r="K24" s="57"/>
      <c r="L24" s="57"/>
      <c r="M24" s="57"/>
    </row>
    <row r="25" spans="1:13" s="124" customFormat="1" ht="21" customHeight="1">
      <c r="A25" s="127" t="s">
        <v>152</v>
      </c>
      <c r="B25" s="128" t="s">
        <v>73</v>
      </c>
      <c r="C25" s="240" t="s">
        <v>112</v>
      </c>
      <c r="D25" s="241" t="s">
        <v>75</v>
      </c>
      <c r="E25" s="241" t="s">
        <v>75</v>
      </c>
      <c r="F25" s="137" t="s">
        <v>102</v>
      </c>
      <c r="G25" s="130">
        <f t="shared" si="0"/>
        <v>14</v>
      </c>
      <c r="H25" s="135">
        <v>0</v>
      </c>
      <c r="I25" s="142">
        <v>14</v>
      </c>
      <c r="J25" s="57"/>
      <c r="K25" s="57"/>
      <c r="L25" s="57"/>
      <c r="M25" s="57"/>
    </row>
    <row r="26" spans="1:13" s="124" customFormat="1" ht="21" customHeight="1">
      <c r="A26" s="127" t="s">
        <v>152</v>
      </c>
      <c r="B26" s="128" t="s">
        <v>73</v>
      </c>
      <c r="C26" s="232" t="s">
        <v>113</v>
      </c>
      <c r="D26" s="232"/>
      <c r="E26" s="232"/>
      <c r="F26" s="129" t="s">
        <v>114</v>
      </c>
      <c r="G26" s="130">
        <f t="shared" si="0"/>
        <v>424.83000000000004</v>
      </c>
      <c r="H26" s="135">
        <v>0</v>
      </c>
      <c r="I26" s="142">
        <f>SUM(I27+I30)</f>
        <v>424.83000000000004</v>
      </c>
      <c r="J26" s="57"/>
      <c r="K26" s="57"/>
      <c r="L26" s="57"/>
      <c r="M26" s="57"/>
    </row>
    <row r="27" spans="1:13" s="124" customFormat="1" ht="21" customHeight="1">
      <c r="A27" s="127" t="s">
        <v>152</v>
      </c>
      <c r="B27" s="128" t="s">
        <v>73</v>
      </c>
      <c r="C27" s="232">
        <v>20802</v>
      </c>
      <c r="D27" s="232"/>
      <c r="E27" s="232"/>
      <c r="F27" s="137" t="s">
        <v>115</v>
      </c>
      <c r="G27" s="130">
        <f t="shared" si="0"/>
        <v>131.79</v>
      </c>
      <c r="H27" s="135">
        <v>0</v>
      </c>
      <c r="I27" s="142">
        <f>SUM(I28+I29)</f>
        <v>131.79</v>
      </c>
      <c r="J27" s="57"/>
      <c r="K27" s="57"/>
      <c r="L27" s="57"/>
      <c r="M27" s="57"/>
    </row>
    <row r="28" spans="1:13" s="124" customFormat="1" ht="21" customHeight="1">
      <c r="A28" s="127" t="s">
        <v>152</v>
      </c>
      <c r="B28" s="128" t="s">
        <v>73</v>
      </c>
      <c r="C28" s="240" t="s">
        <v>116</v>
      </c>
      <c r="D28" s="241" t="s">
        <v>75</v>
      </c>
      <c r="E28" s="241" t="s">
        <v>75</v>
      </c>
      <c r="F28" s="137" t="s">
        <v>102</v>
      </c>
      <c r="G28" s="130">
        <f t="shared" si="0"/>
        <v>74</v>
      </c>
      <c r="H28" s="135">
        <v>0</v>
      </c>
      <c r="I28" s="142">
        <v>74</v>
      </c>
      <c r="J28" s="57"/>
      <c r="K28" s="57"/>
      <c r="L28" s="57"/>
      <c r="M28" s="57"/>
    </row>
    <row r="29" spans="1:13" s="124" customFormat="1" ht="21" customHeight="1">
      <c r="A29" s="127" t="s">
        <v>152</v>
      </c>
      <c r="B29" s="128" t="s">
        <v>73</v>
      </c>
      <c r="C29" s="240">
        <v>2080208</v>
      </c>
      <c r="D29" s="241" t="s">
        <v>75</v>
      </c>
      <c r="E29" s="241" t="s">
        <v>75</v>
      </c>
      <c r="F29" s="137" t="s">
        <v>117</v>
      </c>
      <c r="G29" s="130">
        <f t="shared" si="0"/>
        <v>57.79</v>
      </c>
      <c r="H29" s="135">
        <v>0</v>
      </c>
      <c r="I29" s="142">
        <v>57.79</v>
      </c>
      <c r="J29" s="57"/>
      <c r="K29" s="57"/>
      <c r="L29" s="57"/>
      <c r="M29" s="57"/>
    </row>
    <row r="30" spans="1:13" s="124" customFormat="1" ht="21" customHeight="1">
      <c r="A30" s="127" t="s">
        <v>152</v>
      </c>
      <c r="B30" s="128" t="s">
        <v>73</v>
      </c>
      <c r="C30" s="240" t="s">
        <v>118</v>
      </c>
      <c r="D30" s="241" t="s">
        <v>75</v>
      </c>
      <c r="E30" s="241" t="s">
        <v>75</v>
      </c>
      <c r="F30" s="137" t="s">
        <v>119</v>
      </c>
      <c r="G30" s="130">
        <f t="shared" si="0"/>
        <v>293.04</v>
      </c>
      <c r="H30" s="135">
        <v>0</v>
      </c>
      <c r="I30" s="142">
        <f>SUM(I31)</f>
        <v>293.04</v>
      </c>
      <c r="J30" s="57"/>
      <c r="K30" s="57"/>
      <c r="L30" s="57"/>
      <c r="M30" s="57"/>
    </row>
    <row r="31" spans="1:13" s="124" customFormat="1" ht="21" customHeight="1">
      <c r="A31" s="127" t="s">
        <v>152</v>
      </c>
      <c r="B31" s="128" t="s">
        <v>73</v>
      </c>
      <c r="C31" s="240" t="s">
        <v>120</v>
      </c>
      <c r="D31" s="241" t="s">
        <v>75</v>
      </c>
      <c r="E31" s="241" t="s">
        <v>75</v>
      </c>
      <c r="F31" s="137" t="s">
        <v>121</v>
      </c>
      <c r="G31" s="130">
        <f t="shared" si="0"/>
        <v>293.04</v>
      </c>
      <c r="H31" s="135">
        <v>0</v>
      </c>
      <c r="I31" s="142">
        <v>293.04</v>
      </c>
      <c r="J31" s="57"/>
      <c r="K31" s="57"/>
      <c r="L31" s="57"/>
      <c r="M31" s="57"/>
    </row>
    <row r="32" spans="1:13" s="124" customFormat="1" ht="21" customHeight="1">
      <c r="A32" s="127" t="s">
        <v>152</v>
      </c>
      <c r="B32" s="128" t="s">
        <v>73</v>
      </c>
      <c r="C32" s="242" t="s">
        <v>122</v>
      </c>
      <c r="D32" s="243"/>
      <c r="E32" s="244"/>
      <c r="F32" s="129" t="s">
        <v>123</v>
      </c>
      <c r="G32" s="130">
        <f t="shared" si="0"/>
        <v>37.64</v>
      </c>
      <c r="H32" s="135">
        <v>0</v>
      </c>
      <c r="I32" s="142">
        <v>37.64</v>
      </c>
      <c r="J32" s="57"/>
      <c r="K32" s="57"/>
      <c r="L32" s="57"/>
      <c r="M32" s="57"/>
    </row>
    <row r="33" spans="1:13" s="124" customFormat="1" ht="21" customHeight="1">
      <c r="A33" s="127" t="s">
        <v>152</v>
      </c>
      <c r="B33" s="128" t="s">
        <v>73</v>
      </c>
      <c r="C33" s="232" t="s">
        <v>124</v>
      </c>
      <c r="D33" s="232"/>
      <c r="E33" s="232"/>
      <c r="F33" s="129" t="s">
        <v>125</v>
      </c>
      <c r="G33" s="130">
        <f t="shared" si="0"/>
        <v>30.6</v>
      </c>
      <c r="H33" s="135">
        <v>0</v>
      </c>
      <c r="I33" s="142">
        <f>SUM(I34)</f>
        <v>30.6</v>
      </c>
      <c r="J33" s="57"/>
      <c r="K33" s="57"/>
      <c r="L33" s="57"/>
      <c r="M33" s="57"/>
    </row>
    <row r="34" spans="1:13" s="124" customFormat="1" ht="21" customHeight="1">
      <c r="A34" s="127" t="s">
        <v>152</v>
      </c>
      <c r="B34" s="128" t="s">
        <v>73</v>
      </c>
      <c r="C34" s="240" t="s">
        <v>126</v>
      </c>
      <c r="D34" s="241" t="s">
        <v>75</v>
      </c>
      <c r="E34" s="241" t="s">
        <v>75</v>
      </c>
      <c r="F34" s="137" t="s">
        <v>127</v>
      </c>
      <c r="G34" s="130">
        <f t="shared" si="0"/>
        <v>30.6</v>
      </c>
      <c r="H34" s="135">
        <v>0</v>
      </c>
      <c r="I34" s="142">
        <v>30.6</v>
      </c>
      <c r="J34" s="57"/>
      <c r="K34" s="57"/>
      <c r="L34" s="57"/>
      <c r="M34" s="57"/>
    </row>
    <row r="35" spans="1:13" s="124" customFormat="1" ht="21" customHeight="1">
      <c r="A35" s="127" t="s">
        <v>152</v>
      </c>
      <c r="B35" s="128" t="s">
        <v>73</v>
      </c>
      <c r="C35" s="237">
        <v>21010</v>
      </c>
      <c r="D35" s="238"/>
      <c r="E35" s="239"/>
      <c r="F35" s="129" t="s">
        <v>128</v>
      </c>
      <c r="G35" s="130">
        <f t="shared" si="0"/>
        <v>7.04</v>
      </c>
      <c r="H35" s="135">
        <v>0</v>
      </c>
      <c r="I35" s="142">
        <f>SUM(I36)</f>
        <v>7.04</v>
      </c>
      <c r="J35" s="57"/>
      <c r="K35" s="57"/>
      <c r="L35" s="57"/>
      <c r="M35" s="57"/>
    </row>
    <row r="36" spans="1:13" s="124" customFormat="1" ht="21" customHeight="1">
      <c r="A36" s="127" t="s">
        <v>152</v>
      </c>
      <c r="B36" s="128" t="s">
        <v>73</v>
      </c>
      <c r="C36" s="237">
        <v>2101002</v>
      </c>
      <c r="D36" s="238"/>
      <c r="E36" s="239"/>
      <c r="F36" s="137" t="s">
        <v>102</v>
      </c>
      <c r="G36" s="130">
        <f t="shared" si="0"/>
        <v>7.04</v>
      </c>
      <c r="H36" s="135">
        <v>0</v>
      </c>
      <c r="I36" s="142">
        <v>7.04</v>
      </c>
      <c r="J36" s="57"/>
      <c r="K36" s="57"/>
      <c r="L36" s="57"/>
      <c r="M36" s="57"/>
    </row>
    <row r="37" spans="1:13" s="124" customFormat="1" ht="21" customHeight="1">
      <c r="A37" s="127" t="s">
        <v>152</v>
      </c>
      <c r="B37" s="128" t="s">
        <v>73</v>
      </c>
      <c r="C37" s="232" t="s">
        <v>129</v>
      </c>
      <c r="D37" s="232"/>
      <c r="E37" s="232"/>
      <c r="F37" s="129" t="s">
        <v>130</v>
      </c>
      <c r="G37" s="130">
        <f t="shared" si="0"/>
        <v>520.94</v>
      </c>
      <c r="H37" s="135">
        <v>0</v>
      </c>
      <c r="I37" s="142">
        <v>520.94</v>
      </c>
      <c r="J37" s="57"/>
      <c r="K37" s="57"/>
      <c r="L37" s="57"/>
      <c r="M37" s="57"/>
    </row>
    <row r="38" spans="1:13" s="124" customFormat="1" ht="21" customHeight="1">
      <c r="A38" s="127" t="s">
        <v>152</v>
      </c>
      <c r="B38" s="128" t="s">
        <v>73</v>
      </c>
      <c r="C38" s="232" t="s">
        <v>131</v>
      </c>
      <c r="D38" s="232"/>
      <c r="E38" s="232"/>
      <c r="F38" s="129" t="s">
        <v>132</v>
      </c>
      <c r="G38" s="130">
        <f t="shared" si="0"/>
        <v>185</v>
      </c>
      <c r="H38" s="135">
        <v>0</v>
      </c>
      <c r="I38" s="142">
        <f>SUM(I39)</f>
        <v>185</v>
      </c>
      <c r="J38" s="57"/>
      <c r="K38" s="57"/>
      <c r="L38" s="57"/>
      <c r="M38" s="57"/>
    </row>
    <row r="39" spans="1:13" s="124" customFormat="1" ht="21" customHeight="1">
      <c r="A39" s="127" t="s">
        <v>152</v>
      </c>
      <c r="B39" s="128" t="s">
        <v>73</v>
      </c>
      <c r="C39" s="232">
        <v>2120102</v>
      </c>
      <c r="D39" s="232"/>
      <c r="E39" s="232"/>
      <c r="F39" s="138" t="s">
        <v>133</v>
      </c>
      <c r="G39" s="130">
        <f t="shared" si="0"/>
        <v>185</v>
      </c>
      <c r="H39" s="135">
        <v>0</v>
      </c>
      <c r="I39" s="142">
        <v>185</v>
      </c>
      <c r="J39" s="57"/>
      <c r="K39" s="57"/>
      <c r="L39" s="57"/>
      <c r="M39" s="57"/>
    </row>
    <row r="40" spans="1:13" s="124" customFormat="1" ht="21" customHeight="1">
      <c r="A40" s="127" t="s">
        <v>152</v>
      </c>
      <c r="B40" s="128" t="s">
        <v>73</v>
      </c>
      <c r="C40" s="232" t="s">
        <v>134</v>
      </c>
      <c r="D40" s="232"/>
      <c r="E40" s="232"/>
      <c r="F40" s="129" t="s">
        <v>135</v>
      </c>
      <c r="G40" s="130">
        <f t="shared" si="0"/>
        <v>335.94</v>
      </c>
      <c r="H40" s="135">
        <v>0</v>
      </c>
      <c r="I40" s="142">
        <f>SUM(I41)</f>
        <v>335.94</v>
      </c>
      <c r="J40" s="57"/>
      <c r="K40" s="57"/>
      <c r="L40" s="57"/>
      <c r="M40" s="57"/>
    </row>
    <row r="41" spans="1:13" s="124" customFormat="1" ht="21" customHeight="1">
      <c r="A41" s="127" t="s">
        <v>152</v>
      </c>
      <c r="B41" s="128" t="s">
        <v>73</v>
      </c>
      <c r="C41" s="232">
        <v>2120399</v>
      </c>
      <c r="D41" s="232"/>
      <c r="E41" s="232"/>
      <c r="F41" s="138" t="s">
        <v>136</v>
      </c>
      <c r="G41" s="130">
        <f t="shared" si="0"/>
        <v>335.94</v>
      </c>
      <c r="H41" s="135">
        <v>0</v>
      </c>
      <c r="I41" s="142">
        <v>335.94</v>
      </c>
      <c r="J41" s="57"/>
      <c r="K41" s="57"/>
      <c r="L41" s="57"/>
      <c r="M41" s="57"/>
    </row>
    <row r="42" spans="1:13" s="124" customFormat="1" ht="21" customHeight="1">
      <c r="A42" s="127" t="s">
        <v>152</v>
      </c>
      <c r="B42" s="128" t="s">
        <v>73</v>
      </c>
      <c r="C42" s="232" t="s">
        <v>137</v>
      </c>
      <c r="D42" s="232"/>
      <c r="E42" s="232"/>
      <c r="F42" s="129" t="s">
        <v>138</v>
      </c>
      <c r="G42" s="130">
        <f t="shared" si="0"/>
        <v>2.42</v>
      </c>
      <c r="H42" s="135">
        <v>0</v>
      </c>
      <c r="I42" s="142">
        <f>SUM(I43)</f>
        <v>2.42</v>
      </c>
      <c r="J42" s="57"/>
      <c r="K42" s="57"/>
      <c r="L42" s="57"/>
      <c r="M42" s="57"/>
    </row>
    <row r="43" spans="1:13" s="124" customFormat="1" ht="21" customHeight="1">
      <c r="A43" s="127" t="s">
        <v>152</v>
      </c>
      <c r="B43" s="128" t="s">
        <v>73</v>
      </c>
      <c r="C43" s="232" t="s">
        <v>139</v>
      </c>
      <c r="D43" s="232"/>
      <c r="E43" s="232"/>
      <c r="F43" s="129" t="s">
        <v>140</v>
      </c>
      <c r="G43" s="130">
        <f t="shared" si="0"/>
        <v>2.42</v>
      </c>
      <c r="H43" s="135">
        <v>0</v>
      </c>
      <c r="I43" s="142">
        <f>SUM(I44)</f>
        <v>2.42</v>
      </c>
      <c r="J43" s="57"/>
      <c r="K43" s="57"/>
      <c r="L43" s="57"/>
      <c r="M43" s="57"/>
    </row>
    <row r="44" spans="1:13" s="124" customFormat="1" ht="25.5" customHeight="1">
      <c r="A44" s="127" t="s">
        <v>152</v>
      </c>
      <c r="B44" s="128" t="s">
        <v>73</v>
      </c>
      <c r="C44" s="139" t="s">
        <v>141</v>
      </c>
      <c r="D44" s="140"/>
      <c r="E44" s="140"/>
      <c r="F44" s="141" t="s">
        <v>142</v>
      </c>
      <c r="G44" s="130">
        <f t="shared" si="0"/>
        <v>2.42</v>
      </c>
      <c r="H44" s="135">
        <v>0</v>
      </c>
      <c r="I44" s="142">
        <v>2.42</v>
      </c>
      <c r="J44" s="57"/>
      <c r="K44" s="57"/>
      <c r="L44" s="57"/>
      <c r="M44" s="57"/>
    </row>
  </sheetData>
  <sheetProtection formatCells="0" formatColumns="0" formatRows="0"/>
  <mergeCells count="48">
    <mergeCell ref="C2:I2"/>
    <mergeCell ref="C5:F5"/>
    <mergeCell ref="C6:E6"/>
    <mergeCell ref="C9:E9"/>
    <mergeCell ref="C10:E10"/>
    <mergeCell ref="C11:E11"/>
    <mergeCell ref="H5:H7"/>
    <mergeCell ref="I5:I7"/>
    <mergeCell ref="C12:E12"/>
    <mergeCell ref="C13:E13"/>
    <mergeCell ref="C14:E14"/>
    <mergeCell ref="C15:E15"/>
    <mergeCell ref="C16:E16"/>
    <mergeCell ref="C17:E17"/>
    <mergeCell ref="C18:E18"/>
    <mergeCell ref="C19:E19"/>
    <mergeCell ref="C20:E20"/>
    <mergeCell ref="C21:E21"/>
    <mergeCell ref="C22:E22"/>
    <mergeCell ref="C23:E23"/>
    <mergeCell ref="C34:E34"/>
    <mergeCell ref="C35:E35"/>
    <mergeCell ref="C24:E24"/>
    <mergeCell ref="C25:E25"/>
    <mergeCell ref="C26:E26"/>
    <mergeCell ref="C27:E27"/>
    <mergeCell ref="C28:E28"/>
    <mergeCell ref="C29:E29"/>
    <mergeCell ref="A5:A7"/>
    <mergeCell ref="B5:B7"/>
    <mergeCell ref="F6:F7"/>
    <mergeCell ref="G5:G7"/>
    <mergeCell ref="C36:E36"/>
    <mergeCell ref="C37:E37"/>
    <mergeCell ref="C30:E30"/>
    <mergeCell ref="C31:E31"/>
    <mergeCell ref="C32:E32"/>
    <mergeCell ref="C33:E33"/>
    <mergeCell ref="J5:J7"/>
    <mergeCell ref="K5:K7"/>
    <mergeCell ref="L5:L7"/>
    <mergeCell ref="M5:M7"/>
    <mergeCell ref="C42:E42"/>
    <mergeCell ref="C43:E43"/>
    <mergeCell ref="C38:E38"/>
    <mergeCell ref="C39:E39"/>
    <mergeCell ref="C40:E40"/>
    <mergeCell ref="C41:E41"/>
  </mergeCells>
  <printOptions horizontalCentered="1"/>
  <pageMargins left="0.2" right="0.2" top="0.98" bottom="0.98" header="0.51" footer="0.51"/>
  <pageSetup horizontalDpi="600" verticalDpi="600" orientation="portrait" paperSize="9" scale="90"/>
</worksheet>
</file>

<file path=xl/worksheets/sheet5.xml><?xml version="1.0" encoding="utf-8"?>
<worksheet xmlns="http://schemas.openxmlformats.org/spreadsheetml/2006/main" xmlns:r="http://schemas.openxmlformats.org/officeDocument/2006/relationships">
  <dimension ref="A1:W10"/>
  <sheetViews>
    <sheetView zoomScalePageLayoutView="0" workbookViewId="0" topLeftCell="A1">
      <selection activeCell="N7" sqref="N7"/>
    </sheetView>
  </sheetViews>
  <sheetFormatPr defaultColWidth="9.00390625" defaultRowHeight="13.5"/>
  <cols>
    <col min="1" max="3" width="2.75390625" style="0" customWidth="1"/>
    <col min="4" max="4" width="14.375" style="0" customWidth="1"/>
    <col min="5" max="5" width="8.875" style="0" customWidth="1"/>
    <col min="6" max="6" width="10.125" style="0" customWidth="1"/>
    <col min="7" max="7" width="8.00390625" style="0" customWidth="1"/>
    <col min="8" max="8" width="8.375" style="0" customWidth="1"/>
    <col min="9" max="9" width="7.00390625" style="0" customWidth="1"/>
    <col min="10" max="10" width="7.75390625" style="0" customWidth="1"/>
    <col min="11" max="11" width="7.375" style="0" customWidth="1"/>
    <col min="12" max="12" width="6.75390625" style="0" customWidth="1"/>
    <col min="13" max="13" width="7.625" style="0" customWidth="1"/>
    <col min="14" max="14" width="6.125" style="0" customWidth="1"/>
    <col min="15" max="15" width="6.75390625" style="0" customWidth="1"/>
    <col min="17" max="17" width="6.375" style="0" customWidth="1"/>
    <col min="18" max="18" width="6.50390625" style="0" customWidth="1"/>
    <col min="19" max="19" width="7.125" style="0" customWidth="1"/>
    <col min="20" max="20" width="6.875" style="0" customWidth="1"/>
  </cols>
  <sheetData>
    <row r="1" spans="1:23" s="14" customFormat="1" ht="23.25" customHeight="1">
      <c r="A1" s="62"/>
      <c r="B1" s="90"/>
      <c r="C1" s="90"/>
      <c r="D1" s="91"/>
      <c r="E1" s="92"/>
      <c r="F1" s="92"/>
      <c r="G1" s="92"/>
      <c r="H1" s="92"/>
      <c r="I1" s="92"/>
      <c r="J1" s="92"/>
      <c r="K1" s="92"/>
      <c r="L1" s="92"/>
      <c r="M1" s="92"/>
      <c r="N1" s="92"/>
      <c r="O1" s="92"/>
      <c r="P1" s="91"/>
      <c r="Q1" s="91"/>
      <c r="R1" s="91"/>
      <c r="S1" s="91"/>
      <c r="T1" s="102"/>
      <c r="U1" s="103"/>
      <c r="V1" s="103"/>
      <c r="W1" s="103"/>
    </row>
    <row r="2" spans="1:23" s="14" customFormat="1" ht="23.25" customHeight="1">
      <c r="A2" s="261" t="s">
        <v>153</v>
      </c>
      <c r="B2" s="261"/>
      <c r="C2" s="261"/>
      <c r="D2" s="261"/>
      <c r="E2" s="261"/>
      <c r="F2" s="261"/>
      <c r="G2" s="261"/>
      <c r="H2" s="261"/>
      <c r="I2" s="261"/>
      <c r="J2" s="261"/>
      <c r="K2" s="261"/>
      <c r="L2" s="261"/>
      <c r="M2" s="261"/>
      <c r="N2" s="261"/>
      <c r="O2" s="261"/>
      <c r="P2" s="261"/>
      <c r="Q2" s="261"/>
      <c r="R2" s="261"/>
      <c r="S2" s="261"/>
      <c r="T2" s="261"/>
      <c r="U2" s="103"/>
      <c r="V2" s="103"/>
      <c r="W2" s="103"/>
    </row>
    <row r="3" spans="1:23" s="14" customFormat="1" ht="23.25" customHeight="1">
      <c r="A3" s="116"/>
      <c r="B3" s="116"/>
      <c r="C3" s="116"/>
      <c r="D3" s="116"/>
      <c r="E3" s="116"/>
      <c r="F3" s="116"/>
      <c r="G3" s="116"/>
      <c r="H3" s="116"/>
      <c r="I3" s="116"/>
      <c r="J3" s="116"/>
      <c r="K3" s="116"/>
      <c r="L3" s="116"/>
      <c r="M3" s="116"/>
      <c r="N3" s="116"/>
      <c r="O3" s="116"/>
      <c r="P3" s="116"/>
      <c r="Q3" s="262"/>
      <c r="R3" s="262"/>
      <c r="S3" s="262"/>
      <c r="T3" s="262"/>
      <c r="U3" s="103"/>
      <c r="V3" s="103"/>
      <c r="W3" s="103"/>
    </row>
    <row r="4" spans="1:23" s="89" customFormat="1" ht="23.25" customHeight="1">
      <c r="A4" s="263" t="s">
        <v>1</v>
      </c>
      <c r="B4" s="263"/>
      <c r="C4" s="263"/>
      <c r="D4" s="263"/>
      <c r="E4" s="263"/>
      <c r="F4" s="263"/>
      <c r="G4" s="263"/>
      <c r="H4" s="101"/>
      <c r="I4" s="101"/>
      <c r="J4" s="101"/>
      <c r="K4" s="101"/>
      <c r="L4" s="101"/>
      <c r="M4" s="101"/>
      <c r="N4" s="101"/>
      <c r="O4" s="101"/>
      <c r="P4" s="120"/>
      <c r="Q4" s="264" t="s">
        <v>59</v>
      </c>
      <c r="R4" s="264"/>
      <c r="S4" s="264"/>
      <c r="T4" s="264"/>
      <c r="U4" s="104"/>
      <c r="V4" s="104"/>
      <c r="W4" s="104"/>
    </row>
    <row r="5" spans="1:23" s="89" customFormat="1" ht="23.25" customHeight="1">
      <c r="A5" s="260" t="s">
        <v>145</v>
      </c>
      <c r="B5" s="260"/>
      <c r="C5" s="260"/>
      <c r="D5" s="255" t="s">
        <v>79</v>
      </c>
      <c r="E5" s="257" t="s">
        <v>154</v>
      </c>
      <c r="F5" s="265" t="s">
        <v>155</v>
      </c>
      <c r="G5" s="265"/>
      <c r="H5" s="265"/>
      <c r="I5" s="265"/>
      <c r="J5" s="265"/>
      <c r="K5" s="265" t="s">
        <v>156</v>
      </c>
      <c r="L5" s="265"/>
      <c r="M5" s="265"/>
      <c r="N5" s="265"/>
      <c r="O5" s="265"/>
      <c r="P5" s="265"/>
      <c r="Q5" s="265"/>
      <c r="R5" s="259" t="s">
        <v>157</v>
      </c>
      <c r="S5" s="259" t="s">
        <v>158</v>
      </c>
      <c r="T5" s="265" t="s">
        <v>159</v>
      </c>
      <c r="U5" s="123"/>
      <c r="V5" s="123"/>
      <c r="W5" s="123"/>
    </row>
    <row r="6" spans="1:23" s="89" customFormat="1" ht="53.25" customHeight="1">
      <c r="A6" s="115" t="s">
        <v>80</v>
      </c>
      <c r="B6" s="115" t="s">
        <v>81</v>
      </c>
      <c r="C6" s="115" t="s">
        <v>82</v>
      </c>
      <c r="D6" s="256"/>
      <c r="E6" s="258"/>
      <c r="F6" s="115" t="s">
        <v>160</v>
      </c>
      <c r="G6" s="115" t="s">
        <v>161</v>
      </c>
      <c r="H6" s="115" t="s">
        <v>162</v>
      </c>
      <c r="I6" s="115" t="s">
        <v>163</v>
      </c>
      <c r="J6" s="115" t="s">
        <v>164</v>
      </c>
      <c r="K6" s="95" t="s">
        <v>160</v>
      </c>
      <c r="L6" s="95" t="s">
        <v>165</v>
      </c>
      <c r="M6" s="95" t="s">
        <v>166</v>
      </c>
      <c r="N6" s="95" t="s">
        <v>167</v>
      </c>
      <c r="O6" s="95" t="s">
        <v>168</v>
      </c>
      <c r="P6" s="95" t="s">
        <v>169</v>
      </c>
      <c r="Q6" s="95" t="s">
        <v>170</v>
      </c>
      <c r="R6" s="260"/>
      <c r="S6" s="260"/>
      <c r="T6" s="265"/>
      <c r="U6" s="105"/>
      <c r="V6" s="105"/>
      <c r="W6" s="105"/>
    </row>
    <row r="7" spans="1:23" s="89" customFormat="1" ht="27" customHeight="1">
      <c r="A7" s="117"/>
      <c r="B7" s="117"/>
      <c r="C7" s="117"/>
      <c r="D7" s="118" t="s">
        <v>61</v>
      </c>
      <c r="E7" s="119">
        <f>SUM(F7+K7+R7+S7+T7)</f>
        <v>2345.92</v>
      </c>
      <c r="F7" s="119">
        <f aca="true" t="shared" si="0" ref="F7:I9">SUM(F8)</f>
        <v>1050.15</v>
      </c>
      <c r="G7" s="119">
        <f t="shared" si="0"/>
        <v>252.39</v>
      </c>
      <c r="H7" s="119">
        <f t="shared" si="0"/>
        <v>297.56</v>
      </c>
      <c r="I7" s="119">
        <f t="shared" si="0"/>
        <v>303.4</v>
      </c>
      <c r="J7" s="119">
        <f>SUM(J8)</f>
        <v>196.8</v>
      </c>
      <c r="K7" s="119">
        <f>SUM(L7+M7+N7+O7+P7+Q7)</f>
        <v>244.94</v>
      </c>
      <c r="L7" s="119">
        <f aca="true" t="shared" si="1" ref="L7:T9">SUM(L8)</f>
        <v>40.16</v>
      </c>
      <c r="M7" s="119">
        <f t="shared" si="1"/>
        <v>57.83</v>
      </c>
      <c r="N7" s="119">
        <f t="shared" si="1"/>
        <v>0</v>
      </c>
      <c r="O7" s="119">
        <f t="shared" si="1"/>
        <v>6.4</v>
      </c>
      <c r="P7" s="119">
        <f t="shared" si="1"/>
        <v>100.39</v>
      </c>
      <c r="Q7" s="119">
        <f t="shared" si="1"/>
        <v>40.16</v>
      </c>
      <c r="R7" s="119">
        <f t="shared" si="1"/>
        <v>31.49</v>
      </c>
      <c r="S7" s="119">
        <f t="shared" si="1"/>
        <v>114.61</v>
      </c>
      <c r="T7" s="73">
        <f t="shared" si="1"/>
        <v>904.73</v>
      </c>
      <c r="U7" s="104"/>
      <c r="V7" s="104"/>
      <c r="W7" s="104"/>
    </row>
    <row r="8" spans="1:23" s="14" customFormat="1" ht="27" customHeight="1">
      <c r="A8" s="254" t="s">
        <v>83</v>
      </c>
      <c r="B8" s="254"/>
      <c r="C8" s="254"/>
      <c r="D8" s="97" t="s">
        <v>84</v>
      </c>
      <c r="E8" s="119">
        <f>SUM(F8+K8+R8+S8+T8)</f>
        <v>2345.92</v>
      </c>
      <c r="F8" s="119">
        <f t="shared" si="0"/>
        <v>1050.15</v>
      </c>
      <c r="G8" s="119">
        <f t="shared" si="0"/>
        <v>252.39</v>
      </c>
      <c r="H8" s="119">
        <f t="shared" si="0"/>
        <v>297.56</v>
      </c>
      <c r="I8" s="119">
        <f t="shared" si="0"/>
        <v>303.4</v>
      </c>
      <c r="J8" s="119">
        <f>SUM(J9)</f>
        <v>196.8</v>
      </c>
      <c r="K8" s="119">
        <f>SUM(L8+M8+N8+O8+P8+Q8)</f>
        <v>244.94</v>
      </c>
      <c r="L8" s="119">
        <f t="shared" si="1"/>
        <v>40.16</v>
      </c>
      <c r="M8" s="119">
        <f t="shared" si="1"/>
        <v>57.83</v>
      </c>
      <c r="N8" s="119">
        <f t="shared" si="1"/>
        <v>0</v>
      </c>
      <c r="O8" s="119">
        <f t="shared" si="1"/>
        <v>6.4</v>
      </c>
      <c r="P8" s="119">
        <f t="shared" si="1"/>
        <v>100.39</v>
      </c>
      <c r="Q8" s="119">
        <f t="shared" si="1"/>
        <v>40.16</v>
      </c>
      <c r="R8" s="119">
        <f t="shared" si="1"/>
        <v>31.49</v>
      </c>
      <c r="S8" s="119">
        <f t="shared" si="1"/>
        <v>114.61</v>
      </c>
      <c r="T8" s="73">
        <f t="shared" si="1"/>
        <v>904.73</v>
      </c>
      <c r="U8" s="103"/>
      <c r="V8" s="103"/>
      <c r="W8" s="103"/>
    </row>
    <row r="9" spans="1:23" s="14" customFormat="1" ht="27" customHeight="1">
      <c r="A9" s="254" t="s">
        <v>93</v>
      </c>
      <c r="B9" s="254"/>
      <c r="C9" s="254"/>
      <c r="D9" s="97" t="s">
        <v>94</v>
      </c>
      <c r="E9" s="119">
        <f>SUM(F9+K9+R9+S9+T9)</f>
        <v>2345.92</v>
      </c>
      <c r="F9" s="119">
        <f t="shared" si="0"/>
        <v>1050.15</v>
      </c>
      <c r="G9" s="119">
        <f t="shared" si="0"/>
        <v>252.39</v>
      </c>
      <c r="H9" s="119">
        <f t="shared" si="0"/>
        <v>297.56</v>
      </c>
      <c r="I9" s="119">
        <f t="shared" si="0"/>
        <v>303.4</v>
      </c>
      <c r="J9" s="119">
        <f>SUM(J10)</f>
        <v>196.8</v>
      </c>
      <c r="K9" s="119">
        <f>SUM(L9+M9+N9+O9+P9+Q9)</f>
        <v>244.94</v>
      </c>
      <c r="L9" s="119">
        <f t="shared" si="1"/>
        <v>40.16</v>
      </c>
      <c r="M9" s="119">
        <f t="shared" si="1"/>
        <v>57.83</v>
      </c>
      <c r="N9" s="119">
        <f t="shared" si="1"/>
        <v>0</v>
      </c>
      <c r="O9" s="119">
        <f t="shared" si="1"/>
        <v>6.4</v>
      </c>
      <c r="P9" s="119">
        <f t="shared" si="1"/>
        <v>100.39</v>
      </c>
      <c r="Q9" s="119">
        <f t="shared" si="1"/>
        <v>40.16</v>
      </c>
      <c r="R9" s="119">
        <f t="shared" si="1"/>
        <v>31.49</v>
      </c>
      <c r="S9" s="119">
        <f t="shared" si="1"/>
        <v>114.61</v>
      </c>
      <c r="T9" s="73">
        <f t="shared" si="1"/>
        <v>904.73</v>
      </c>
      <c r="U9" s="103"/>
      <c r="V9" s="103"/>
      <c r="W9" s="103"/>
    </row>
    <row r="10" spans="1:23" s="14" customFormat="1" ht="27" customHeight="1">
      <c r="A10" s="254" t="s">
        <v>95</v>
      </c>
      <c r="B10" s="254"/>
      <c r="C10" s="254"/>
      <c r="D10" s="97" t="s">
        <v>96</v>
      </c>
      <c r="E10" s="119">
        <f>SUM(F10+K10+R10+S10+T10)</f>
        <v>2345.92</v>
      </c>
      <c r="F10" s="119">
        <f>SUM(G10:J10)</f>
        <v>1050.15</v>
      </c>
      <c r="G10" s="119">
        <v>252.39</v>
      </c>
      <c r="H10" s="119">
        <v>297.56</v>
      </c>
      <c r="I10" s="119">
        <v>303.4</v>
      </c>
      <c r="J10" s="119">
        <v>196.8</v>
      </c>
      <c r="K10" s="119">
        <f>SUM(L10+M10+N10+O10+P10+Q10)</f>
        <v>244.94</v>
      </c>
      <c r="L10" s="119">
        <v>40.16</v>
      </c>
      <c r="M10" s="119">
        <v>57.83</v>
      </c>
      <c r="N10" s="119">
        <v>0</v>
      </c>
      <c r="O10" s="119">
        <v>6.4</v>
      </c>
      <c r="P10" s="119">
        <v>100.39</v>
      </c>
      <c r="Q10" s="119">
        <v>40.16</v>
      </c>
      <c r="R10" s="119">
        <v>31.49</v>
      </c>
      <c r="S10" s="119">
        <v>114.61</v>
      </c>
      <c r="T10" s="73">
        <v>904.73</v>
      </c>
      <c r="U10" s="103"/>
      <c r="V10" s="103"/>
      <c r="W10" s="103"/>
    </row>
  </sheetData>
  <sheetProtection/>
  <mergeCells count="15">
    <mergeCell ref="A2:T2"/>
    <mergeCell ref="Q3:T3"/>
    <mergeCell ref="A4:G4"/>
    <mergeCell ref="Q4:T4"/>
    <mergeCell ref="A5:C5"/>
    <mergeCell ref="F5:J5"/>
    <mergeCell ref="K5:Q5"/>
    <mergeCell ref="S5:S6"/>
    <mergeCell ref="T5:T6"/>
    <mergeCell ref="A8:C8"/>
    <mergeCell ref="A9:C9"/>
    <mergeCell ref="A10:C10"/>
    <mergeCell ref="D5:D6"/>
    <mergeCell ref="E5:E6"/>
    <mergeCell ref="R5:R6"/>
  </mergeCells>
  <printOptions horizontalCentered="1"/>
  <pageMargins left="0.2" right="0.2"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S12"/>
  <sheetViews>
    <sheetView zoomScalePageLayoutView="0" workbookViewId="0" topLeftCell="A1">
      <selection activeCell="E4" sqref="E4:E5"/>
    </sheetView>
  </sheetViews>
  <sheetFormatPr defaultColWidth="9.00390625" defaultRowHeight="13.5"/>
  <cols>
    <col min="1" max="3" width="2.875" style="0" customWidth="1"/>
    <col min="4" max="4" width="22.75390625" style="0" customWidth="1"/>
    <col min="8" max="8" width="11.25390625" style="0" customWidth="1"/>
    <col min="15" max="15" width="11.375" style="0" customWidth="1"/>
  </cols>
  <sheetData>
    <row r="1" spans="1:16" s="14" customFormat="1" ht="22.5" customHeight="1">
      <c r="A1" s="62"/>
      <c r="B1" s="90"/>
      <c r="C1" s="90"/>
      <c r="D1" s="91"/>
      <c r="E1" s="91"/>
      <c r="F1" s="91"/>
      <c r="G1" s="91"/>
      <c r="H1" s="91"/>
      <c r="I1" s="91"/>
      <c r="J1" s="91"/>
      <c r="K1" s="91"/>
      <c r="L1" s="91"/>
      <c r="M1" s="92"/>
      <c r="N1" s="92"/>
      <c r="O1" s="91"/>
      <c r="P1" s="110"/>
    </row>
    <row r="2" spans="1:16" s="14" customFormat="1" ht="33" customHeight="1">
      <c r="A2" s="274" t="s">
        <v>171</v>
      </c>
      <c r="B2" s="274"/>
      <c r="C2" s="274"/>
      <c r="D2" s="274"/>
      <c r="E2" s="274"/>
      <c r="F2" s="274"/>
      <c r="G2" s="274"/>
      <c r="H2" s="274"/>
      <c r="I2" s="274"/>
      <c r="J2" s="274"/>
      <c r="K2" s="274"/>
      <c r="L2" s="274"/>
      <c r="M2" s="274"/>
      <c r="N2" s="274"/>
      <c r="O2" s="274"/>
      <c r="P2" s="274"/>
    </row>
    <row r="3" spans="1:16" s="89" customFormat="1" ht="22.5" customHeight="1">
      <c r="A3" s="263" t="s">
        <v>1</v>
      </c>
      <c r="B3" s="263"/>
      <c r="C3" s="263"/>
      <c r="D3" s="263"/>
      <c r="E3" s="263"/>
      <c r="F3" s="263"/>
      <c r="G3" s="263"/>
      <c r="H3" s="263"/>
      <c r="I3" s="263"/>
      <c r="J3" s="263"/>
      <c r="K3" s="263"/>
      <c r="L3" s="111"/>
      <c r="M3" s="112"/>
      <c r="N3" s="112"/>
      <c r="O3" s="111"/>
      <c r="P3" s="113" t="s">
        <v>59</v>
      </c>
    </row>
    <row r="4" spans="1:16" s="89" customFormat="1" ht="22.5" customHeight="1">
      <c r="A4" s="255" t="s">
        <v>145</v>
      </c>
      <c r="B4" s="255"/>
      <c r="C4" s="255"/>
      <c r="D4" s="255" t="s">
        <v>79</v>
      </c>
      <c r="E4" s="272" t="s">
        <v>77</v>
      </c>
      <c r="F4" s="266" t="s">
        <v>172</v>
      </c>
      <c r="G4" s="266" t="s">
        <v>173</v>
      </c>
      <c r="H4" s="266" t="s">
        <v>174</v>
      </c>
      <c r="I4" s="266" t="s">
        <v>175</v>
      </c>
      <c r="J4" s="266" t="s">
        <v>176</v>
      </c>
      <c r="K4" s="266" t="s">
        <v>177</v>
      </c>
      <c r="L4" s="268" t="s">
        <v>178</v>
      </c>
      <c r="M4" s="265" t="s">
        <v>179</v>
      </c>
      <c r="N4" s="265" t="s">
        <v>180</v>
      </c>
      <c r="O4" s="269" t="s">
        <v>181</v>
      </c>
      <c r="P4" s="270" t="s">
        <v>182</v>
      </c>
    </row>
    <row r="5" spans="1:16" s="89" customFormat="1" ht="38.25" customHeight="1">
      <c r="A5" s="106" t="s">
        <v>80</v>
      </c>
      <c r="B5" s="106" t="s">
        <v>81</v>
      </c>
      <c r="C5" s="106" t="s">
        <v>82</v>
      </c>
      <c r="D5" s="256"/>
      <c r="E5" s="273"/>
      <c r="F5" s="267"/>
      <c r="G5" s="267"/>
      <c r="H5" s="267"/>
      <c r="I5" s="267"/>
      <c r="J5" s="267"/>
      <c r="K5" s="267"/>
      <c r="L5" s="267"/>
      <c r="M5" s="259"/>
      <c r="N5" s="259"/>
      <c r="O5" s="207"/>
      <c r="P5" s="271"/>
    </row>
    <row r="6" spans="1:17" s="14" customFormat="1" ht="27" customHeight="1">
      <c r="A6" s="107"/>
      <c r="B6" s="107"/>
      <c r="C6" s="107"/>
      <c r="D6" s="108" t="s">
        <v>61</v>
      </c>
      <c r="E6" s="109">
        <f>SUM(E7+E10)</f>
        <v>93.67999999999999</v>
      </c>
      <c r="F6" s="109">
        <f aca="true" t="shared" si="0" ref="F6:P6">SUM(F7+F10)</f>
        <v>0</v>
      </c>
      <c r="G6" s="109">
        <f t="shared" si="0"/>
        <v>93.08</v>
      </c>
      <c r="H6" s="109">
        <f t="shared" si="0"/>
        <v>0</v>
      </c>
      <c r="I6" s="109">
        <f t="shared" si="0"/>
        <v>0</v>
      </c>
      <c r="J6" s="109">
        <f t="shared" si="0"/>
        <v>0</v>
      </c>
      <c r="K6" s="109">
        <f t="shared" si="0"/>
        <v>0</v>
      </c>
      <c r="L6" s="109">
        <f t="shared" si="0"/>
        <v>0</v>
      </c>
      <c r="M6" s="109">
        <f t="shared" si="0"/>
        <v>0</v>
      </c>
      <c r="N6" s="109">
        <f t="shared" si="0"/>
        <v>0.6</v>
      </c>
      <c r="O6" s="109">
        <f t="shared" si="0"/>
        <v>0</v>
      </c>
      <c r="P6" s="109">
        <f t="shared" si="0"/>
        <v>0</v>
      </c>
      <c r="Q6" s="27"/>
    </row>
    <row r="7" spans="1:17" s="14" customFormat="1" ht="27" customHeight="1">
      <c r="A7" s="223" t="s">
        <v>113</v>
      </c>
      <c r="B7" s="224"/>
      <c r="C7" s="225"/>
      <c r="D7" s="58" t="s">
        <v>114</v>
      </c>
      <c r="E7" s="109">
        <f>SUM(E8)</f>
        <v>93.08</v>
      </c>
      <c r="F7" s="109">
        <v>0</v>
      </c>
      <c r="G7" s="109">
        <f aca="true" t="shared" si="1" ref="G7:P8">SUM(G8)</f>
        <v>93.08</v>
      </c>
      <c r="H7" s="109">
        <f t="shared" si="1"/>
        <v>0</v>
      </c>
      <c r="I7" s="109">
        <f t="shared" si="1"/>
        <v>0</v>
      </c>
      <c r="J7" s="109">
        <f t="shared" si="1"/>
        <v>0</v>
      </c>
      <c r="K7" s="109">
        <f t="shared" si="1"/>
        <v>0</v>
      </c>
      <c r="L7" s="109">
        <f t="shared" si="1"/>
        <v>0</v>
      </c>
      <c r="M7" s="109">
        <f t="shared" si="1"/>
        <v>0</v>
      </c>
      <c r="N7" s="109">
        <f t="shared" si="1"/>
        <v>0</v>
      </c>
      <c r="O7" s="109">
        <f t="shared" si="1"/>
        <v>0</v>
      </c>
      <c r="P7" s="109">
        <f t="shared" si="1"/>
        <v>0</v>
      </c>
      <c r="Q7" s="27"/>
    </row>
    <row r="8" spans="1:17" s="14" customFormat="1" ht="27" customHeight="1">
      <c r="A8" s="223" t="s">
        <v>183</v>
      </c>
      <c r="B8" s="224"/>
      <c r="C8" s="225"/>
      <c r="D8" s="58" t="s">
        <v>184</v>
      </c>
      <c r="E8" s="109">
        <f>SUM(E9)</f>
        <v>93.08</v>
      </c>
      <c r="F8" s="109">
        <v>0</v>
      </c>
      <c r="G8" s="109">
        <f t="shared" si="1"/>
        <v>93.08</v>
      </c>
      <c r="H8" s="109">
        <f t="shared" si="1"/>
        <v>0</v>
      </c>
      <c r="I8" s="109">
        <f t="shared" si="1"/>
        <v>0</v>
      </c>
      <c r="J8" s="109">
        <f t="shared" si="1"/>
        <v>0</v>
      </c>
      <c r="K8" s="109">
        <f t="shared" si="1"/>
        <v>0</v>
      </c>
      <c r="L8" s="109">
        <f t="shared" si="1"/>
        <v>0</v>
      </c>
      <c r="M8" s="109">
        <f t="shared" si="1"/>
        <v>0</v>
      </c>
      <c r="N8" s="109">
        <f t="shared" si="1"/>
        <v>0</v>
      </c>
      <c r="O8" s="109">
        <f t="shared" si="1"/>
        <v>0</v>
      </c>
      <c r="P8" s="109">
        <f t="shared" si="1"/>
        <v>0</v>
      </c>
      <c r="Q8" s="27"/>
    </row>
    <row r="9" spans="1:19" s="14" customFormat="1" ht="27" customHeight="1">
      <c r="A9" s="223" t="s">
        <v>185</v>
      </c>
      <c r="B9" s="224"/>
      <c r="C9" s="225"/>
      <c r="D9" s="58" t="s">
        <v>186</v>
      </c>
      <c r="E9" s="109">
        <f>SUM(F9:P9)</f>
        <v>93.08</v>
      </c>
      <c r="F9" s="109">
        <v>0</v>
      </c>
      <c r="G9" s="109">
        <v>93.08</v>
      </c>
      <c r="H9" s="109">
        <f aca="true" t="shared" si="2" ref="H9:P9">SUM(I9:S9)</f>
        <v>0</v>
      </c>
      <c r="I9" s="109">
        <f t="shared" si="2"/>
        <v>0</v>
      </c>
      <c r="J9" s="109">
        <f t="shared" si="2"/>
        <v>0</v>
      </c>
      <c r="K9" s="109">
        <f t="shared" si="2"/>
        <v>0</v>
      </c>
      <c r="L9" s="109">
        <f t="shared" si="2"/>
        <v>0</v>
      </c>
      <c r="M9" s="109">
        <f t="shared" si="2"/>
        <v>0</v>
      </c>
      <c r="N9" s="109">
        <f t="shared" si="2"/>
        <v>0</v>
      </c>
      <c r="O9" s="109">
        <f t="shared" si="2"/>
        <v>0</v>
      </c>
      <c r="P9" s="109">
        <f t="shared" si="2"/>
        <v>0</v>
      </c>
      <c r="R9" s="27"/>
      <c r="S9" s="27"/>
    </row>
    <row r="10" spans="1:19" s="14" customFormat="1" ht="27" customHeight="1">
      <c r="A10" s="223" t="s">
        <v>122</v>
      </c>
      <c r="B10" s="224"/>
      <c r="C10" s="225"/>
      <c r="D10" s="58" t="s">
        <v>123</v>
      </c>
      <c r="E10" s="109">
        <f>SUM(E11)</f>
        <v>0.6</v>
      </c>
      <c r="F10" s="57">
        <f aca="true" t="shared" si="3" ref="F10:P11">SUM(F11)</f>
        <v>0</v>
      </c>
      <c r="G10" s="109">
        <f t="shared" si="3"/>
        <v>0</v>
      </c>
      <c r="H10" s="109">
        <f t="shared" si="3"/>
        <v>0</v>
      </c>
      <c r="I10" s="109">
        <f t="shared" si="3"/>
        <v>0</v>
      </c>
      <c r="J10" s="109">
        <f t="shared" si="3"/>
        <v>0</v>
      </c>
      <c r="K10" s="109">
        <f t="shared" si="3"/>
        <v>0</v>
      </c>
      <c r="L10" s="109">
        <f t="shared" si="3"/>
        <v>0</v>
      </c>
      <c r="M10" s="109">
        <f t="shared" si="3"/>
        <v>0</v>
      </c>
      <c r="N10" s="109">
        <f t="shared" si="3"/>
        <v>0.6</v>
      </c>
      <c r="O10" s="109">
        <f t="shared" si="3"/>
        <v>0</v>
      </c>
      <c r="P10" s="109">
        <f t="shared" si="3"/>
        <v>0</v>
      </c>
      <c r="Q10" s="27"/>
      <c r="S10" s="27"/>
    </row>
    <row r="11" spans="1:19" s="14" customFormat="1" ht="27" customHeight="1">
      <c r="A11" s="223" t="s">
        <v>124</v>
      </c>
      <c r="B11" s="224"/>
      <c r="C11" s="225"/>
      <c r="D11" s="58" t="s">
        <v>125</v>
      </c>
      <c r="E11" s="109">
        <f>SUM(E12)</f>
        <v>0.6</v>
      </c>
      <c r="F11" s="109">
        <f t="shared" si="3"/>
        <v>0</v>
      </c>
      <c r="G11" s="109">
        <f t="shared" si="3"/>
        <v>0</v>
      </c>
      <c r="H11" s="109">
        <f t="shared" si="3"/>
        <v>0</v>
      </c>
      <c r="I11" s="109">
        <f t="shared" si="3"/>
        <v>0</v>
      </c>
      <c r="J11" s="109">
        <f t="shared" si="3"/>
        <v>0</v>
      </c>
      <c r="K11" s="109">
        <f t="shared" si="3"/>
        <v>0</v>
      </c>
      <c r="L11" s="109">
        <f t="shared" si="3"/>
        <v>0</v>
      </c>
      <c r="M11" s="109">
        <f t="shared" si="3"/>
        <v>0</v>
      </c>
      <c r="N11" s="109">
        <f t="shared" si="3"/>
        <v>0.6</v>
      </c>
      <c r="O11" s="109">
        <f t="shared" si="3"/>
        <v>0</v>
      </c>
      <c r="P11" s="109">
        <f t="shared" si="3"/>
        <v>0</v>
      </c>
      <c r="R11" s="27"/>
      <c r="S11" s="27"/>
    </row>
    <row r="12" spans="1:16" ht="30" customHeight="1">
      <c r="A12" s="223" t="s">
        <v>126</v>
      </c>
      <c r="B12" s="224"/>
      <c r="C12" s="225"/>
      <c r="D12" s="58" t="s">
        <v>187</v>
      </c>
      <c r="E12" s="109">
        <f>SUM(F12:P12)</f>
        <v>0.6</v>
      </c>
      <c r="F12" s="109">
        <v>0</v>
      </c>
      <c r="G12" s="109">
        <v>0</v>
      </c>
      <c r="H12" s="109">
        <v>0</v>
      </c>
      <c r="I12" s="109">
        <v>0</v>
      </c>
      <c r="J12" s="109">
        <v>0</v>
      </c>
      <c r="K12" s="109">
        <v>0</v>
      </c>
      <c r="L12" s="109">
        <v>0</v>
      </c>
      <c r="M12" s="109">
        <v>0</v>
      </c>
      <c r="N12" s="109">
        <v>0.6</v>
      </c>
      <c r="O12" s="109">
        <f>SUM(P12:Z12)</f>
        <v>0</v>
      </c>
      <c r="P12" s="109">
        <f>SUM(Q12:AA12)</f>
        <v>0</v>
      </c>
    </row>
  </sheetData>
  <sheetProtection/>
  <mergeCells count="22">
    <mergeCell ref="A2:P2"/>
    <mergeCell ref="A3:K3"/>
    <mergeCell ref="A4:C4"/>
    <mergeCell ref="A7:C7"/>
    <mergeCell ref="A8:C8"/>
    <mergeCell ref="A9:C9"/>
    <mergeCell ref="G4:G5"/>
    <mergeCell ref="H4:H5"/>
    <mergeCell ref="I4:I5"/>
    <mergeCell ref="J4:J5"/>
    <mergeCell ref="A10:C10"/>
    <mergeCell ref="A11:C11"/>
    <mergeCell ref="A12:C12"/>
    <mergeCell ref="D4:D5"/>
    <mergeCell ref="E4:E5"/>
    <mergeCell ref="F4:F5"/>
    <mergeCell ref="K4:K5"/>
    <mergeCell ref="L4:L5"/>
    <mergeCell ref="M4:M5"/>
    <mergeCell ref="N4:N5"/>
    <mergeCell ref="O4:O5"/>
    <mergeCell ref="P4:P5"/>
  </mergeCells>
  <printOptions horizontalCentered="1"/>
  <pageMargins left="0.2" right="0.2"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Y11"/>
  <sheetViews>
    <sheetView zoomScalePageLayoutView="0" workbookViewId="0" topLeftCell="A1">
      <selection activeCell="D4" sqref="D4:D5"/>
    </sheetView>
  </sheetViews>
  <sheetFormatPr defaultColWidth="6.75390625" defaultRowHeight="13.5"/>
  <cols>
    <col min="1" max="3" width="2.50390625" style="0" customWidth="1"/>
    <col min="4" max="4" width="15.375" style="0" customWidth="1"/>
    <col min="5" max="5" width="6.25390625" style="0" customWidth="1"/>
    <col min="6" max="24" width="6.00390625" style="0" customWidth="1"/>
  </cols>
  <sheetData>
    <row r="1" spans="1:25" s="14" customFormat="1" ht="22.5" customHeight="1">
      <c r="A1" s="62"/>
      <c r="B1" s="90"/>
      <c r="C1" s="90"/>
      <c r="D1" s="91"/>
      <c r="E1" s="92"/>
      <c r="F1" s="92"/>
      <c r="G1" s="92"/>
      <c r="H1" s="92"/>
      <c r="I1" s="92"/>
      <c r="J1" s="92"/>
      <c r="K1" s="92"/>
      <c r="L1" s="92"/>
      <c r="M1" s="92"/>
      <c r="N1" s="92"/>
      <c r="O1" s="92"/>
      <c r="P1" s="92"/>
      <c r="Q1" s="92"/>
      <c r="R1" s="92"/>
      <c r="S1" s="92"/>
      <c r="T1" s="92"/>
      <c r="U1" s="92"/>
      <c r="V1" s="92"/>
      <c r="W1" s="278"/>
      <c r="X1" s="278"/>
      <c r="Y1" s="103"/>
    </row>
    <row r="2" spans="1:25" s="14" customFormat="1" ht="22.5" customHeight="1">
      <c r="A2" s="261" t="s">
        <v>188</v>
      </c>
      <c r="B2" s="261"/>
      <c r="C2" s="261"/>
      <c r="D2" s="261"/>
      <c r="E2" s="261"/>
      <c r="F2" s="261"/>
      <c r="G2" s="261"/>
      <c r="H2" s="261"/>
      <c r="I2" s="261"/>
      <c r="J2" s="261"/>
      <c r="K2" s="261"/>
      <c r="L2" s="261"/>
      <c r="M2" s="261"/>
      <c r="N2" s="261"/>
      <c r="O2" s="261"/>
      <c r="P2" s="261"/>
      <c r="Q2" s="261"/>
      <c r="R2" s="261"/>
      <c r="S2" s="261"/>
      <c r="T2" s="261"/>
      <c r="U2" s="261"/>
      <c r="V2" s="261"/>
      <c r="W2" s="261"/>
      <c r="X2" s="261"/>
      <c r="Y2" s="103"/>
    </row>
    <row r="3" spans="1:25" s="89" customFormat="1" ht="22.5" customHeight="1">
      <c r="A3" s="263" t="s">
        <v>1</v>
      </c>
      <c r="B3" s="263"/>
      <c r="C3" s="263"/>
      <c r="D3" s="263"/>
      <c r="E3" s="263"/>
      <c r="F3" s="263"/>
      <c r="G3" s="263"/>
      <c r="H3" s="263"/>
      <c r="I3" s="263"/>
      <c r="J3" s="263"/>
      <c r="K3" s="263"/>
      <c r="L3" s="263"/>
      <c r="M3" s="101"/>
      <c r="N3" s="101"/>
      <c r="O3" s="101"/>
      <c r="P3" s="101"/>
      <c r="Q3" s="101"/>
      <c r="R3" s="101"/>
      <c r="S3" s="101"/>
      <c r="T3" s="101"/>
      <c r="U3" s="101"/>
      <c r="V3" s="101"/>
      <c r="W3" s="279" t="s">
        <v>59</v>
      </c>
      <c r="X3" s="279"/>
      <c r="Y3" s="104"/>
    </row>
    <row r="4" spans="1:25" s="89" customFormat="1" ht="22.5" customHeight="1">
      <c r="A4" s="93" t="s">
        <v>145</v>
      </c>
      <c r="B4" s="94"/>
      <c r="C4" s="94"/>
      <c r="D4" s="276" t="s">
        <v>79</v>
      </c>
      <c r="E4" s="277" t="s">
        <v>189</v>
      </c>
      <c r="F4" s="265" t="s">
        <v>190</v>
      </c>
      <c r="G4" s="265" t="s">
        <v>191</v>
      </c>
      <c r="H4" s="265" t="s">
        <v>192</v>
      </c>
      <c r="I4" s="265" t="s">
        <v>193</v>
      </c>
      <c r="J4" s="265" t="s">
        <v>194</v>
      </c>
      <c r="K4" s="265" t="s">
        <v>195</v>
      </c>
      <c r="L4" s="265" t="s">
        <v>196</v>
      </c>
      <c r="M4" s="265" t="s">
        <v>197</v>
      </c>
      <c r="N4" s="265" t="s">
        <v>198</v>
      </c>
      <c r="O4" s="275" t="s">
        <v>199</v>
      </c>
      <c r="P4" s="265" t="s">
        <v>200</v>
      </c>
      <c r="Q4" s="265" t="s">
        <v>201</v>
      </c>
      <c r="R4" s="265" t="s">
        <v>202</v>
      </c>
      <c r="S4" s="275" t="s">
        <v>203</v>
      </c>
      <c r="T4" s="265" t="s">
        <v>204</v>
      </c>
      <c r="U4" s="265" t="s">
        <v>205</v>
      </c>
      <c r="V4" s="265" t="s">
        <v>206</v>
      </c>
      <c r="W4" s="265" t="s">
        <v>207</v>
      </c>
      <c r="X4" s="265" t="s">
        <v>208</v>
      </c>
      <c r="Y4" s="105"/>
    </row>
    <row r="5" spans="1:25" s="89" customFormat="1" ht="43.5" customHeight="1">
      <c r="A5" s="95" t="s">
        <v>80</v>
      </c>
      <c r="B5" s="95" t="s">
        <v>81</v>
      </c>
      <c r="C5" s="95" t="s">
        <v>82</v>
      </c>
      <c r="D5" s="276"/>
      <c r="E5" s="277"/>
      <c r="F5" s="265"/>
      <c r="G5" s="265"/>
      <c r="H5" s="265"/>
      <c r="I5" s="265"/>
      <c r="J5" s="265"/>
      <c r="K5" s="265"/>
      <c r="L5" s="265"/>
      <c r="M5" s="265"/>
      <c r="N5" s="265"/>
      <c r="O5" s="275"/>
      <c r="P5" s="265"/>
      <c r="Q5" s="265"/>
      <c r="R5" s="265"/>
      <c r="S5" s="275"/>
      <c r="T5" s="265"/>
      <c r="U5" s="265"/>
      <c r="V5" s="265"/>
      <c r="W5" s="265"/>
      <c r="X5" s="265"/>
      <c r="Y5" s="105"/>
    </row>
    <row r="6" spans="1:25" s="89" customFormat="1" ht="27" customHeight="1">
      <c r="A6" s="96"/>
      <c r="B6" s="96"/>
      <c r="C6" s="96"/>
      <c r="D6" s="83" t="s">
        <v>61</v>
      </c>
      <c r="E6" s="73">
        <f>SUM(F6:X6)</f>
        <v>137.94</v>
      </c>
      <c r="F6" s="73">
        <f>SUM(F7)</f>
        <v>57.4</v>
      </c>
      <c r="G6" s="73">
        <f aca="true" t="shared" si="0" ref="G6:X8">SUM(G7)</f>
        <v>0</v>
      </c>
      <c r="H6" s="73">
        <f t="shared" si="0"/>
        <v>0</v>
      </c>
      <c r="I6" s="73">
        <f t="shared" si="0"/>
        <v>0</v>
      </c>
      <c r="J6" s="73">
        <f t="shared" si="0"/>
        <v>0</v>
      </c>
      <c r="K6" s="73">
        <f t="shared" si="0"/>
        <v>0</v>
      </c>
      <c r="L6" s="73">
        <f t="shared" si="0"/>
        <v>0</v>
      </c>
      <c r="M6" s="73">
        <f t="shared" si="0"/>
        <v>14.21</v>
      </c>
      <c r="N6" s="73">
        <f t="shared" si="0"/>
        <v>0</v>
      </c>
      <c r="O6" s="73">
        <f t="shared" si="0"/>
        <v>0</v>
      </c>
      <c r="P6" s="73">
        <f t="shared" si="0"/>
        <v>0</v>
      </c>
      <c r="Q6" s="73">
        <f t="shared" si="0"/>
        <v>0</v>
      </c>
      <c r="R6" s="73">
        <f t="shared" si="0"/>
        <v>33.25</v>
      </c>
      <c r="S6" s="73">
        <f t="shared" si="0"/>
        <v>0</v>
      </c>
      <c r="T6" s="73">
        <f t="shared" si="0"/>
        <v>29.09</v>
      </c>
      <c r="U6" s="73">
        <f t="shared" si="0"/>
        <v>0</v>
      </c>
      <c r="V6" s="73">
        <f t="shared" si="0"/>
        <v>3.99</v>
      </c>
      <c r="W6" s="73">
        <f t="shared" si="0"/>
        <v>0</v>
      </c>
      <c r="X6" s="73">
        <f t="shared" si="0"/>
        <v>0</v>
      </c>
      <c r="Y6" s="104"/>
    </row>
    <row r="7" spans="1:25" s="89" customFormat="1" ht="27" customHeight="1">
      <c r="A7" s="223" t="s">
        <v>83</v>
      </c>
      <c r="B7" s="224"/>
      <c r="C7" s="225"/>
      <c r="D7" s="97" t="s">
        <v>84</v>
      </c>
      <c r="E7" s="98">
        <f>SUM(F7:X7)</f>
        <v>137.94</v>
      </c>
      <c r="F7" s="98">
        <f>SUM(F8)</f>
        <v>57.4</v>
      </c>
      <c r="G7" s="98">
        <f t="shared" si="0"/>
        <v>0</v>
      </c>
      <c r="H7" s="98">
        <f t="shared" si="0"/>
        <v>0</v>
      </c>
      <c r="I7" s="98">
        <f t="shared" si="0"/>
        <v>0</v>
      </c>
      <c r="J7" s="98">
        <f t="shared" si="0"/>
        <v>0</v>
      </c>
      <c r="K7" s="98">
        <f t="shared" si="0"/>
        <v>0</v>
      </c>
      <c r="L7" s="98">
        <f t="shared" si="0"/>
        <v>0</v>
      </c>
      <c r="M7" s="98">
        <f t="shared" si="0"/>
        <v>14.21</v>
      </c>
      <c r="N7" s="98">
        <f t="shared" si="0"/>
        <v>0</v>
      </c>
      <c r="O7" s="98">
        <f t="shared" si="0"/>
        <v>0</v>
      </c>
      <c r="P7" s="98">
        <f t="shared" si="0"/>
        <v>0</v>
      </c>
      <c r="Q7" s="98">
        <f t="shared" si="0"/>
        <v>0</v>
      </c>
      <c r="R7" s="98">
        <f t="shared" si="0"/>
        <v>33.25</v>
      </c>
      <c r="S7" s="98">
        <f t="shared" si="0"/>
        <v>0</v>
      </c>
      <c r="T7" s="98">
        <f t="shared" si="0"/>
        <v>29.09</v>
      </c>
      <c r="U7" s="98">
        <f t="shared" si="0"/>
        <v>0</v>
      </c>
      <c r="V7" s="98">
        <f t="shared" si="0"/>
        <v>3.99</v>
      </c>
      <c r="W7" s="98">
        <f t="shared" si="0"/>
        <v>0</v>
      </c>
      <c r="X7" s="98">
        <f t="shared" si="0"/>
        <v>0</v>
      </c>
      <c r="Y7" s="104"/>
    </row>
    <row r="8" spans="1:25" s="89" customFormat="1" ht="33.75" customHeight="1">
      <c r="A8" s="223" t="s">
        <v>93</v>
      </c>
      <c r="B8" s="224"/>
      <c r="C8" s="225"/>
      <c r="D8" s="97" t="s">
        <v>94</v>
      </c>
      <c r="E8" s="98">
        <f>SUM(F8:X8)</f>
        <v>137.94</v>
      </c>
      <c r="F8" s="98">
        <f>SUM(F9)</f>
        <v>57.4</v>
      </c>
      <c r="G8" s="98">
        <f t="shared" si="0"/>
        <v>0</v>
      </c>
      <c r="H8" s="98">
        <f t="shared" si="0"/>
        <v>0</v>
      </c>
      <c r="I8" s="98">
        <f t="shared" si="0"/>
        <v>0</v>
      </c>
      <c r="J8" s="98">
        <f t="shared" si="0"/>
        <v>0</v>
      </c>
      <c r="K8" s="98">
        <f t="shared" si="0"/>
        <v>0</v>
      </c>
      <c r="L8" s="98">
        <f t="shared" si="0"/>
        <v>0</v>
      </c>
      <c r="M8" s="98">
        <f t="shared" si="0"/>
        <v>14.21</v>
      </c>
      <c r="N8" s="98">
        <f t="shared" si="0"/>
        <v>0</v>
      </c>
      <c r="O8" s="98">
        <f t="shared" si="0"/>
        <v>0</v>
      </c>
      <c r="P8" s="98">
        <f t="shared" si="0"/>
        <v>0</v>
      </c>
      <c r="Q8" s="98">
        <f t="shared" si="0"/>
        <v>0</v>
      </c>
      <c r="R8" s="98">
        <f t="shared" si="0"/>
        <v>33.25</v>
      </c>
      <c r="S8" s="98">
        <f t="shared" si="0"/>
        <v>0</v>
      </c>
      <c r="T8" s="98">
        <f t="shared" si="0"/>
        <v>29.09</v>
      </c>
      <c r="U8" s="98">
        <f t="shared" si="0"/>
        <v>0</v>
      </c>
      <c r="V8" s="98">
        <f t="shared" si="0"/>
        <v>3.99</v>
      </c>
      <c r="W8" s="98">
        <f t="shared" si="0"/>
        <v>0</v>
      </c>
      <c r="X8" s="98">
        <f t="shared" si="0"/>
        <v>0</v>
      </c>
      <c r="Y8" s="104"/>
    </row>
    <row r="9" spans="1:25" s="89" customFormat="1" ht="27" customHeight="1">
      <c r="A9" s="223" t="s">
        <v>95</v>
      </c>
      <c r="B9" s="224"/>
      <c r="C9" s="225"/>
      <c r="D9" s="97" t="s">
        <v>96</v>
      </c>
      <c r="E9" s="98">
        <f>SUM(F9:X9)</f>
        <v>137.94</v>
      </c>
      <c r="F9" s="98">
        <v>57.4</v>
      </c>
      <c r="G9" s="98">
        <f aca="true" t="shared" si="1" ref="G9:L9">SUM(G10)</f>
        <v>0</v>
      </c>
      <c r="H9" s="98">
        <f t="shared" si="1"/>
        <v>0</v>
      </c>
      <c r="I9" s="98">
        <f t="shared" si="1"/>
        <v>0</v>
      </c>
      <c r="J9" s="98">
        <f t="shared" si="1"/>
        <v>0</v>
      </c>
      <c r="K9" s="98">
        <f t="shared" si="1"/>
        <v>0</v>
      </c>
      <c r="L9" s="98">
        <f t="shared" si="1"/>
        <v>0</v>
      </c>
      <c r="M9" s="98">
        <v>14.21</v>
      </c>
      <c r="N9" s="98">
        <f>SUM(N10)</f>
        <v>0</v>
      </c>
      <c r="O9" s="98">
        <f>SUM(O10)</f>
        <v>0</v>
      </c>
      <c r="P9" s="98">
        <f>SUM(P10)</f>
        <v>0</v>
      </c>
      <c r="Q9" s="98">
        <f>SUM(Q10)</f>
        <v>0</v>
      </c>
      <c r="R9" s="98">
        <v>33.25</v>
      </c>
      <c r="S9" s="98">
        <f>SUM(S10)</f>
        <v>0</v>
      </c>
      <c r="T9" s="98">
        <v>29.09</v>
      </c>
      <c r="U9" s="98">
        <f>SUM(U10)</f>
        <v>0</v>
      </c>
      <c r="V9" s="98">
        <v>3.99</v>
      </c>
      <c r="W9" s="98">
        <f>SUM(W10)</f>
        <v>0</v>
      </c>
      <c r="X9" s="98">
        <f>SUM(X10)</f>
        <v>0</v>
      </c>
      <c r="Y9" s="104"/>
    </row>
    <row r="10" spans="1:24" ht="13.5">
      <c r="A10" s="99"/>
      <c r="B10" s="99"/>
      <c r="C10" s="99"/>
      <c r="D10" s="99"/>
      <c r="E10" s="99"/>
      <c r="F10" s="99"/>
      <c r="G10" s="100"/>
      <c r="H10" s="100"/>
      <c r="I10" s="100"/>
      <c r="J10" s="100"/>
      <c r="K10" s="100"/>
      <c r="L10" s="100"/>
      <c r="M10" s="99"/>
      <c r="N10" s="99"/>
      <c r="O10" s="99"/>
      <c r="P10" s="99"/>
      <c r="Q10" s="99"/>
      <c r="R10" s="99"/>
      <c r="S10" s="99"/>
      <c r="T10" s="99"/>
      <c r="U10" s="99"/>
      <c r="V10" s="99"/>
      <c r="W10" s="99"/>
      <c r="X10" s="99"/>
    </row>
    <row r="11" spans="1:24" ht="13.5">
      <c r="A11" s="99"/>
      <c r="B11" s="99"/>
      <c r="C11" s="99"/>
      <c r="D11" s="99"/>
      <c r="E11" s="99"/>
      <c r="F11" s="99"/>
      <c r="G11" s="99"/>
      <c r="H11" s="99"/>
      <c r="I11" s="99"/>
      <c r="J11" s="99"/>
      <c r="K11" s="99"/>
      <c r="L11" s="99"/>
      <c r="M11" s="99"/>
      <c r="N11" s="99"/>
      <c r="O11" s="99"/>
      <c r="P11" s="99"/>
      <c r="Q11" s="99"/>
      <c r="R11" s="99"/>
      <c r="S11" s="99"/>
      <c r="T11" s="99"/>
      <c r="U11" s="99"/>
      <c r="V11" s="99"/>
      <c r="W11" s="99"/>
      <c r="X11" s="99"/>
    </row>
  </sheetData>
  <sheetProtection/>
  <mergeCells count="28">
    <mergeCell ref="W1:X1"/>
    <mergeCell ref="A2:X2"/>
    <mergeCell ref="A3:L3"/>
    <mergeCell ref="W3:X3"/>
    <mergeCell ref="A7:C7"/>
    <mergeCell ref="A8:C8"/>
    <mergeCell ref="I4:I5"/>
    <mergeCell ref="J4:J5"/>
    <mergeCell ref="K4:K5"/>
    <mergeCell ref="L4:L5"/>
    <mergeCell ref="A9:C9"/>
    <mergeCell ref="D4:D5"/>
    <mergeCell ref="E4:E5"/>
    <mergeCell ref="F4:F5"/>
    <mergeCell ref="G4:G5"/>
    <mergeCell ref="H4:H5"/>
    <mergeCell ref="M4:M5"/>
    <mergeCell ref="N4:N5"/>
    <mergeCell ref="O4:O5"/>
    <mergeCell ref="P4:P5"/>
    <mergeCell ref="Q4:Q5"/>
    <mergeCell ref="R4:R5"/>
    <mergeCell ref="S4:S5"/>
    <mergeCell ref="T4:T5"/>
    <mergeCell ref="U4:U5"/>
    <mergeCell ref="V4:V5"/>
    <mergeCell ref="W4:W5"/>
    <mergeCell ref="X4:X5"/>
  </mergeCells>
  <printOptions horizontalCentered="1"/>
  <pageMargins left="0.2" right="0.2"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29"/>
  <sheetViews>
    <sheetView zoomScalePageLayoutView="0" workbookViewId="0" topLeftCell="A1">
      <selection activeCell="A10" sqref="A10"/>
    </sheetView>
  </sheetViews>
  <sheetFormatPr defaultColWidth="9.00390625" defaultRowHeight="13.5"/>
  <cols>
    <col min="1" max="1" width="35.75390625" style="0" customWidth="1"/>
    <col min="2" max="2" width="11.25390625" style="59" customWidth="1"/>
    <col min="3" max="3" width="30.125" style="0" customWidth="1"/>
    <col min="4" max="6" width="13.75390625" style="60" customWidth="1"/>
    <col min="7" max="7" width="32.375" style="0" customWidth="1"/>
  </cols>
  <sheetData>
    <row r="1" spans="1:256" s="14" customFormat="1" ht="30" customHeight="1">
      <c r="A1" s="280" t="s">
        <v>209</v>
      </c>
      <c r="B1" s="280"/>
      <c r="C1" s="280"/>
      <c r="D1" s="280"/>
      <c r="E1" s="280"/>
      <c r="F1" s="280"/>
      <c r="G1" s="61"/>
      <c r="H1" s="61"/>
      <c r="I1" s="61"/>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s="14" customFormat="1" ht="21" customHeight="1">
      <c r="A2" s="281" t="s">
        <v>1</v>
      </c>
      <c r="B2" s="282"/>
      <c r="C2" s="282"/>
      <c r="D2" s="282"/>
      <c r="E2" s="282"/>
      <c r="F2" s="62" t="s">
        <v>59</v>
      </c>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s="14" customFormat="1" ht="18" customHeight="1">
      <c r="A3" s="64" t="s">
        <v>3</v>
      </c>
      <c r="B3" s="65"/>
      <c r="C3" s="283" t="s">
        <v>4</v>
      </c>
      <c r="D3" s="283"/>
      <c r="E3" s="283"/>
      <c r="F3" s="28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256" s="14" customFormat="1" ht="18" customHeight="1">
      <c r="A4" s="67" t="s">
        <v>5</v>
      </c>
      <c r="B4" s="68" t="s">
        <v>6</v>
      </c>
      <c r="C4" s="66" t="s">
        <v>210</v>
      </c>
      <c r="D4" s="69" t="s">
        <v>61</v>
      </c>
      <c r="E4" s="70" t="s">
        <v>211</v>
      </c>
      <c r="F4" s="70" t="s">
        <v>212</v>
      </c>
      <c r="G4" s="63"/>
      <c r="H4" s="71"/>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row>
    <row r="5" spans="1:256" s="14" customFormat="1" ht="18" customHeight="1">
      <c r="A5" s="72" t="s">
        <v>213</v>
      </c>
      <c r="B5" s="73">
        <f>SUM(B6:B12)</f>
        <v>4970.8</v>
      </c>
      <c r="C5" s="74" t="s">
        <v>8</v>
      </c>
      <c r="D5" s="75">
        <f>SUM(E5+F5)</f>
        <v>3968.97</v>
      </c>
      <c r="E5" s="76">
        <v>3968.97</v>
      </c>
      <c r="F5" s="75">
        <v>0</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row>
    <row r="6" spans="1:256" s="14" customFormat="1" ht="18" customHeight="1">
      <c r="A6" s="77" t="s">
        <v>214</v>
      </c>
      <c r="B6" s="73">
        <v>3693.8</v>
      </c>
      <c r="C6" s="78" t="s">
        <v>215</v>
      </c>
      <c r="D6" s="75">
        <f aca="true" t="shared" si="0" ref="D6:D29">SUM(E6+F6)</f>
        <v>0</v>
      </c>
      <c r="E6" s="79">
        <v>0</v>
      </c>
      <c r="F6" s="75">
        <v>0</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row>
    <row r="7" spans="1:256" s="14" customFormat="1" ht="18" customHeight="1">
      <c r="A7" s="80" t="s">
        <v>216</v>
      </c>
      <c r="B7" s="73">
        <v>0</v>
      </c>
      <c r="C7" s="74" t="s">
        <v>11</v>
      </c>
      <c r="D7" s="75">
        <f t="shared" si="0"/>
        <v>16</v>
      </c>
      <c r="E7" s="76">
        <v>16</v>
      </c>
      <c r="F7" s="75">
        <v>0</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row>
    <row r="8" spans="1:256" s="14" customFormat="1" ht="18" customHeight="1">
      <c r="A8" s="77" t="s">
        <v>217</v>
      </c>
      <c r="B8" s="73">
        <v>0</v>
      </c>
      <c r="C8" s="74" t="s">
        <v>14</v>
      </c>
      <c r="D8" s="75">
        <f t="shared" si="0"/>
        <v>0</v>
      </c>
      <c r="E8" s="76">
        <v>0</v>
      </c>
      <c r="F8" s="75">
        <v>0</v>
      </c>
      <c r="G8" s="71"/>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row>
    <row r="9" spans="1:256" s="14" customFormat="1" ht="18" customHeight="1">
      <c r="A9" s="77" t="s">
        <v>218</v>
      </c>
      <c r="B9" s="73">
        <v>0</v>
      </c>
      <c r="C9" s="74" t="s">
        <v>17</v>
      </c>
      <c r="D9" s="75">
        <f t="shared" si="0"/>
        <v>0</v>
      </c>
      <c r="E9" s="76">
        <v>0</v>
      </c>
      <c r="F9" s="75">
        <v>0</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row>
    <row r="10" spans="1:256" s="14" customFormat="1" ht="18" customHeight="1">
      <c r="A10" s="77" t="s">
        <v>219</v>
      </c>
      <c r="B10" s="73">
        <v>0</v>
      </c>
      <c r="C10" s="74" t="s">
        <v>20</v>
      </c>
      <c r="D10" s="75">
        <f t="shared" si="0"/>
        <v>0</v>
      </c>
      <c r="E10" s="76">
        <v>0</v>
      </c>
      <c r="F10" s="75">
        <v>0</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row>
    <row r="11" spans="1:256" s="14" customFormat="1" ht="18" customHeight="1">
      <c r="A11" s="77" t="s">
        <v>220</v>
      </c>
      <c r="B11" s="73">
        <v>1277</v>
      </c>
      <c r="C11" s="74" t="s">
        <v>23</v>
      </c>
      <c r="D11" s="75">
        <f t="shared" si="0"/>
        <v>424.83</v>
      </c>
      <c r="E11" s="76">
        <v>424.83</v>
      </c>
      <c r="F11" s="75">
        <v>0</v>
      </c>
      <c r="G11" s="71"/>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row>
    <row r="12" spans="1:256" s="14" customFormat="1" ht="18" customHeight="1">
      <c r="A12" s="81" t="s">
        <v>221</v>
      </c>
      <c r="B12" s="73">
        <v>0</v>
      </c>
      <c r="C12" s="72" t="s">
        <v>25</v>
      </c>
      <c r="D12" s="75">
        <f t="shared" si="0"/>
        <v>37.64</v>
      </c>
      <c r="E12" s="82">
        <v>37.64</v>
      </c>
      <c r="F12" s="75">
        <v>0</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s="14" customFormat="1" ht="18" customHeight="1">
      <c r="A13" s="81" t="s">
        <v>28</v>
      </c>
      <c r="B13" s="73">
        <v>0</v>
      </c>
      <c r="C13" s="83" t="s">
        <v>27</v>
      </c>
      <c r="D13" s="75">
        <f t="shared" si="0"/>
        <v>0</v>
      </c>
      <c r="E13" s="82">
        <v>0</v>
      </c>
      <c r="F13" s="75">
        <v>0</v>
      </c>
      <c r="G13" s="71"/>
      <c r="H13" s="71"/>
      <c r="I13" s="71"/>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row>
    <row r="14" spans="1:256" s="14" customFormat="1" ht="18" customHeight="1">
      <c r="A14" s="84"/>
      <c r="B14" s="73"/>
      <c r="C14" s="83" t="s">
        <v>29</v>
      </c>
      <c r="D14" s="75">
        <f t="shared" si="0"/>
        <v>520.94</v>
      </c>
      <c r="E14" s="82">
        <v>520.94</v>
      </c>
      <c r="F14" s="75">
        <v>0</v>
      </c>
      <c r="G14" s="71"/>
      <c r="H14" s="71"/>
      <c r="I14" s="71"/>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row>
    <row r="15" spans="1:256" s="14" customFormat="1" ht="18" customHeight="1">
      <c r="A15" s="84"/>
      <c r="B15" s="73"/>
      <c r="C15" s="83" t="s">
        <v>31</v>
      </c>
      <c r="D15" s="75">
        <f t="shared" si="0"/>
        <v>2.42</v>
      </c>
      <c r="E15" s="82">
        <v>2.42</v>
      </c>
      <c r="F15" s="75">
        <v>0</v>
      </c>
      <c r="G15" s="71"/>
      <c r="H15" s="71"/>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row>
    <row r="16" spans="1:256" s="14" customFormat="1" ht="18" customHeight="1">
      <c r="A16" s="84"/>
      <c r="B16" s="73"/>
      <c r="C16" s="83" t="s">
        <v>33</v>
      </c>
      <c r="D16" s="75">
        <f t="shared" si="0"/>
        <v>0</v>
      </c>
      <c r="E16" s="75">
        <v>0</v>
      </c>
      <c r="F16" s="75">
        <v>0</v>
      </c>
      <c r="G16" s="71"/>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row>
    <row r="17" spans="1:256" s="14" customFormat="1" ht="18" customHeight="1">
      <c r="A17" s="85"/>
      <c r="B17" s="73"/>
      <c r="C17" s="78" t="s">
        <v>35</v>
      </c>
      <c r="D17" s="75">
        <f t="shared" si="0"/>
        <v>0</v>
      </c>
      <c r="E17" s="75">
        <v>0</v>
      </c>
      <c r="F17" s="75">
        <v>0</v>
      </c>
      <c r="G17" s="71"/>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s="14" customFormat="1" ht="18" customHeight="1">
      <c r="A18" s="86"/>
      <c r="B18" s="73"/>
      <c r="C18" s="86" t="s">
        <v>37</v>
      </c>
      <c r="D18" s="75">
        <f t="shared" si="0"/>
        <v>0</v>
      </c>
      <c r="E18" s="75">
        <v>0</v>
      </c>
      <c r="F18" s="75">
        <v>0</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row>
    <row r="19" spans="1:256" s="14" customFormat="1" ht="18" customHeight="1">
      <c r="A19" s="86"/>
      <c r="B19" s="73"/>
      <c r="C19" s="86" t="s">
        <v>39</v>
      </c>
      <c r="D19" s="75">
        <f t="shared" si="0"/>
        <v>0</v>
      </c>
      <c r="E19" s="75">
        <v>0</v>
      </c>
      <c r="F19" s="75">
        <v>0</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row>
    <row r="20" spans="1:256" s="14" customFormat="1" ht="18" customHeight="1">
      <c r="A20" s="74" t="s">
        <v>222</v>
      </c>
      <c r="B20" s="73"/>
      <c r="C20" s="74" t="s">
        <v>40</v>
      </c>
      <c r="D20" s="75">
        <f t="shared" si="0"/>
        <v>0</v>
      </c>
      <c r="E20" s="75">
        <v>0</v>
      </c>
      <c r="F20" s="75">
        <v>0</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row>
    <row r="21" spans="1:256" s="14" customFormat="1" ht="18" customHeight="1">
      <c r="A21" s="74"/>
      <c r="B21" s="73"/>
      <c r="C21" s="74" t="s">
        <v>41</v>
      </c>
      <c r="D21" s="75">
        <f t="shared" si="0"/>
        <v>0</v>
      </c>
      <c r="E21" s="75">
        <v>0</v>
      </c>
      <c r="F21" s="75">
        <v>0</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1:256" s="14" customFormat="1" ht="18" customHeight="1">
      <c r="A22" s="74"/>
      <c r="B22" s="73"/>
      <c r="C22" s="74" t="s">
        <v>42</v>
      </c>
      <c r="D22" s="75">
        <f t="shared" si="0"/>
        <v>0</v>
      </c>
      <c r="E22" s="75">
        <v>0</v>
      </c>
      <c r="F22" s="75">
        <v>0</v>
      </c>
      <c r="G22" s="87"/>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s="14" customFormat="1" ht="18" customHeight="1">
      <c r="A23" s="74"/>
      <c r="B23" s="73"/>
      <c r="C23" s="74" t="s">
        <v>223</v>
      </c>
      <c r="D23" s="75">
        <f t="shared" si="0"/>
        <v>0</v>
      </c>
      <c r="E23" s="75">
        <v>0</v>
      </c>
      <c r="F23" s="75">
        <v>0</v>
      </c>
      <c r="G23" s="71"/>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1:256" s="14" customFormat="1" ht="18" customHeight="1">
      <c r="A24" s="74"/>
      <c r="B24" s="73"/>
      <c r="C24" s="74" t="s">
        <v>224</v>
      </c>
      <c r="D24" s="75">
        <f t="shared" si="0"/>
        <v>0</v>
      </c>
      <c r="E24" s="75">
        <v>0</v>
      </c>
      <c r="F24" s="75">
        <v>0</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256" s="14" customFormat="1" ht="18" customHeight="1">
      <c r="A25" s="74"/>
      <c r="B25" s="73"/>
      <c r="C25" s="74" t="s">
        <v>225</v>
      </c>
      <c r="D25" s="75">
        <f t="shared" si="0"/>
        <v>0</v>
      </c>
      <c r="E25" s="75">
        <v>0</v>
      </c>
      <c r="F25" s="75">
        <v>0</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256" s="14" customFormat="1" ht="18" customHeight="1">
      <c r="A26" s="74"/>
      <c r="B26" s="73"/>
      <c r="C26" s="74" t="s">
        <v>226</v>
      </c>
      <c r="D26" s="75">
        <f t="shared" si="0"/>
        <v>0</v>
      </c>
      <c r="E26" s="75">
        <v>0</v>
      </c>
      <c r="F26" s="75">
        <v>0</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row>
    <row r="27" spans="1:256" s="14" customFormat="1" ht="18" customHeight="1">
      <c r="A27" s="74"/>
      <c r="B27" s="73"/>
      <c r="C27" s="74" t="s">
        <v>227</v>
      </c>
      <c r="D27" s="75">
        <f t="shared" si="0"/>
        <v>0</v>
      </c>
      <c r="E27" s="75">
        <v>0</v>
      </c>
      <c r="F27" s="75">
        <v>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s="14" customFormat="1" ht="18" customHeight="1">
      <c r="A28" s="74"/>
      <c r="B28" s="73"/>
      <c r="C28" s="74" t="s">
        <v>228</v>
      </c>
      <c r="D28" s="75">
        <f t="shared" si="0"/>
        <v>0</v>
      </c>
      <c r="E28" s="75">
        <v>0</v>
      </c>
      <c r="F28" s="75">
        <v>0</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row>
    <row r="29" spans="1:256" s="14" customFormat="1" ht="18" customHeight="1">
      <c r="A29" s="85" t="s">
        <v>229</v>
      </c>
      <c r="B29" s="73">
        <f>SUM(B5+B13)</f>
        <v>4970.8</v>
      </c>
      <c r="C29" s="85" t="s">
        <v>230</v>
      </c>
      <c r="D29" s="75">
        <f t="shared" si="0"/>
        <v>4970.800000000001</v>
      </c>
      <c r="E29" s="88">
        <f>SUM(E5:E28)</f>
        <v>4970.800000000001</v>
      </c>
      <c r="F29" s="88">
        <f>SUM(F5:F28)</f>
        <v>0</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row>
  </sheetData>
  <sheetProtection/>
  <mergeCells count="3">
    <mergeCell ref="A1:F1"/>
    <mergeCell ref="A2:E2"/>
    <mergeCell ref="C3:F3"/>
  </mergeCells>
  <printOptions/>
  <pageMargins left="0.71" right="0.71" top="0.35" bottom="0.39"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42"/>
  <sheetViews>
    <sheetView zoomScalePageLayoutView="0" workbookViewId="0" topLeftCell="A1">
      <selection activeCell="K14" sqref="K14"/>
    </sheetView>
  </sheetViews>
  <sheetFormatPr defaultColWidth="9.00390625" defaultRowHeight="13.5"/>
  <cols>
    <col min="1" max="3" width="3.125" style="0" customWidth="1"/>
    <col min="4" max="4" width="34.50390625" style="0" customWidth="1"/>
    <col min="5" max="7" width="13.875" style="40" customWidth="1"/>
  </cols>
  <sheetData>
    <row r="1" spans="1:7" ht="31.5">
      <c r="A1" s="249" t="s">
        <v>231</v>
      </c>
      <c r="B1" s="249"/>
      <c r="C1" s="249"/>
      <c r="D1" s="249"/>
      <c r="E1" s="249"/>
      <c r="F1" s="249"/>
      <c r="G1" s="249"/>
    </row>
    <row r="2" ht="13.5">
      <c r="G2" s="40" t="s">
        <v>59</v>
      </c>
    </row>
    <row r="3" spans="1:7" ht="18" customHeight="1">
      <c r="A3" s="284" t="s">
        <v>145</v>
      </c>
      <c r="B3" s="284"/>
      <c r="C3" s="284"/>
      <c r="D3" s="284"/>
      <c r="E3" s="285" t="s">
        <v>77</v>
      </c>
      <c r="F3" s="284" t="s">
        <v>146</v>
      </c>
      <c r="G3" s="284" t="s">
        <v>147</v>
      </c>
    </row>
    <row r="4" spans="1:7" ht="21" customHeight="1">
      <c r="A4" s="284" t="s">
        <v>78</v>
      </c>
      <c r="B4" s="284"/>
      <c r="C4" s="284"/>
      <c r="D4" s="284" t="s">
        <v>79</v>
      </c>
      <c r="E4" s="286"/>
      <c r="F4" s="284"/>
      <c r="G4" s="284"/>
    </row>
    <row r="5" spans="1:7" ht="21" customHeight="1">
      <c r="A5" s="41" t="s">
        <v>80</v>
      </c>
      <c r="B5" s="41" t="s">
        <v>81</v>
      </c>
      <c r="C5" s="41" t="s">
        <v>82</v>
      </c>
      <c r="D5" s="284"/>
      <c r="E5" s="287"/>
      <c r="F5" s="284"/>
      <c r="G5" s="284"/>
    </row>
    <row r="6" spans="1:7" ht="25.5" customHeight="1">
      <c r="A6" s="42"/>
      <c r="B6" s="42"/>
      <c r="C6" s="42"/>
      <c r="D6" s="42" t="s">
        <v>61</v>
      </c>
      <c r="E6" s="43">
        <f aca="true" t="shared" si="0" ref="E6:E42">SUM(F6+G6)</f>
        <v>4970.8</v>
      </c>
      <c r="F6" s="44">
        <f>SUM(F7)</f>
        <v>2577.54</v>
      </c>
      <c r="G6" s="44">
        <f>SUM(G7+G19+G24+G30+G35+G40)</f>
        <v>2393.26</v>
      </c>
    </row>
    <row r="7" spans="1:7" ht="18" customHeight="1">
      <c r="A7" s="211" t="s">
        <v>83</v>
      </c>
      <c r="B7" s="211"/>
      <c r="C7" s="211"/>
      <c r="D7" s="45" t="s">
        <v>84</v>
      </c>
      <c r="E7" s="46">
        <f t="shared" si="0"/>
        <v>3968.9700000000003</v>
      </c>
      <c r="F7" s="47">
        <f>SUM(F12)</f>
        <v>2577.54</v>
      </c>
      <c r="G7" s="48">
        <f>SUM(G8+G10+G12+G15+G17)</f>
        <v>1391.43</v>
      </c>
    </row>
    <row r="8" spans="1:7" ht="18" customHeight="1">
      <c r="A8" s="211" t="s">
        <v>85</v>
      </c>
      <c r="B8" s="211"/>
      <c r="C8" s="211"/>
      <c r="D8" s="45" t="s">
        <v>86</v>
      </c>
      <c r="E8" s="46">
        <f t="shared" si="0"/>
        <v>15</v>
      </c>
      <c r="F8" s="49">
        <v>0</v>
      </c>
      <c r="G8" s="48">
        <f>SUM(G9)</f>
        <v>15</v>
      </c>
    </row>
    <row r="9" spans="1:7" ht="18" customHeight="1">
      <c r="A9" s="223" t="s">
        <v>87</v>
      </c>
      <c r="B9" s="224"/>
      <c r="C9" s="225"/>
      <c r="D9" s="50" t="s">
        <v>232</v>
      </c>
      <c r="E9" s="46">
        <f t="shared" si="0"/>
        <v>15</v>
      </c>
      <c r="F9" s="49">
        <v>0</v>
      </c>
      <c r="G9" s="48">
        <v>15</v>
      </c>
    </row>
    <row r="10" spans="1:7" ht="18" customHeight="1">
      <c r="A10" s="211" t="s">
        <v>89</v>
      </c>
      <c r="B10" s="211"/>
      <c r="C10" s="211"/>
      <c r="D10" s="45" t="s">
        <v>90</v>
      </c>
      <c r="E10" s="46">
        <f t="shared" si="0"/>
        <v>10</v>
      </c>
      <c r="F10" s="49">
        <v>0</v>
      </c>
      <c r="G10" s="48">
        <f>SUM(G11)</f>
        <v>10</v>
      </c>
    </row>
    <row r="11" spans="1:7" ht="18" customHeight="1">
      <c r="A11" s="223" t="s">
        <v>91</v>
      </c>
      <c r="B11" s="224"/>
      <c r="C11" s="225"/>
      <c r="D11" s="50" t="s">
        <v>233</v>
      </c>
      <c r="E11" s="46">
        <f t="shared" si="0"/>
        <v>10</v>
      </c>
      <c r="F11" s="49">
        <v>0</v>
      </c>
      <c r="G11" s="48">
        <v>10</v>
      </c>
    </row>
    <row r="12" spans="1:7" ht="18" customHeight="1">
      <c r="A12" s="211" t="s">
        <v>93</v>
      </c>
      <c r="B12" s="211"/>
      <c r="C12" s="211"/>
      <c r="D12" s="45" t="s">
        <v>94</v>
      </c>
      <c r="E12" s="46">
        <f t="shared" si="0"/>
        <v>3403.27</v>
      </c>
      <c r="F12" s="49">
        <f>SUM(F13)</f>
        <v>2577.54</v>
      </c>
      <c r="G12" s="48">
        <f>SUM(G13+G14)</f>
        <v>825.7299999999999</v>
      </c>
    </row>
    <row r="13" spans="1:7" ht="18" customHeight="1">
      <c r="A13" s="223" t="s">
        <v>95</v>
      </c>
      <c r="B13" s="224"/>
      <c r="C13" s="225"/>
      <c r="D13" s="50" t="s">
        <v>234</v>
      </c>
      <c r="E13" s="46">
        <f t="shared" si="0"/>
        <v>3213.35</v>
      </c>
      <c r="F13" s="46">
        <v>2577.54</v>
      </c>
      <c r="G13" s="48">
        <v>635.81</v>
      </c>
    </row>
    <row r="14" spans="1:7" ht="18" customHeight="1">
      <c r="A14" s="223" t="s">
        <v>97</v>
      </c>
      <c r="B14" s="224"/>
      <c r="C14" s="225"/>
      <c r="D14" s="50" t="s">
        <v>235</v>
      </c>
      <c r="E14" s="46">
        <f t="shared" si="0"/>
        <v>189.92</v>
      </c>
      <c r="F14" s="51">
        <v>0</v>
      </c>
      <c r="G14" s="48">
        <v>189.92</v>
      </c>
    </row>
    <row r="15" spans="1:7" ht="18" customHeight="1">
      <c r="A15" s="222" t="s">
        <v>99</v>
      </c>
      <c r="B15" s="222" t="s">
        <v>75</v>
      </c>
      <c r="C15" s="222" t="s">
        <v>75</v>
      </c>
      <c r="D15" s="53" t="s">
        <v>100</v>
      </c>
      <c r="E15" s="46">
        <f t="shared" si="0"/>
        <v>196</v>
      </c>
      <c r="F15" s="51">
        <v>0</v>
      </c>
      <c r="G15" s="48">
        <f>SUM(G16)</f>
        <v>196</v>
      </c>
    </row>
    <row r="16" spans="1:7" ht="18" customHeight="1">
      <c r="A16" s="222" t="s">
        <v>101</v>
      </c>
      <c r="B16" s="222" t="s">
        <v>75</v>
      </c>
      <c r="C16" s="222" t="s">
        <v>75</v>
      </c>
      <c r="D16" s="53" t="s">
        <v>236</v>
      </c>
      <c r="E16" s="46">
        <f t="shared" si="0"/>
        <v>196</v>
      </c>
      <c r="F16" s="51">
        <v>0</v>
      </c>
      <c r="G16" s="48">
        <v>196</v>
      </c>
    </row>
    <row r="17" spans="1:7" ht="18" customHeight="1">
      <c r="A17" s="211" t="s">
        <v>103</v>
      </c>
      <c r="B17" s="211"/>
      <c r="C17" s="211"/>
      <c r="D17" s="45" t="s">
        <v>104</v>
      </c>
      <c r="E17" s="46">
        <f t="shared" si="0"/>
        <v>344.7</v>
      </c>
      <c r="F17" s="51">
        <v>0</v>
      </c>
      <c r="G17" s="48">
        <f>SUM(G18)</f>
        <v>344.7</v>
      </c>
    </row>
    <row r="18" spans="1:7" ht="18" customHeight="1">
      <c r="A18" s="223" t="s">
        <v>105</v>
      </c>
      <c r="B18" s="224"/>
      <c r="C18" s="225"/>
      <c r="D18" s="50" t="s">
        <v>104</v>
      </c>
      <c r="E18" s="46">
        <f t="shared" si="0"/>
        <v>344.7</v>
      </c>
      <c r="F18" s="51">
        <v>0</v>
      </c>
      <c r="G18" s="48">
        <v>344.7</v>
      </c>
    </row>
    <row r="19" spans="1:7" ht="18" customHeight="1">
      <c r="A19" s="218" t="s">
        <v>106</v>
      </c>
      <c r="B19" s="219" t="s">
        <v>75</v>
      </c>
      <c r="C19" s="219" t="s">
        <v>75</v>
      </c>
      <c r="D19" s="54" t="s">
        <v>107</v>
      </c>
      <c r="E19" s="46">
        <f t="shared" si="0"/>
        <v>16</v>
      </c>
      <c r="F19" s="51">
        <v>0</v>
      </c>
      <c r="G19" s="48">
        <f>SUM(G20+G22)</f>
        <v>16</v>
      </c>
    </row>
    <row r="20" spans="1:7" ht="18" customHeight="1">
      <c r="A20" s="218" t="s">
        <v>108</v>
      </c>
      <c r="B20" s="219" t="s">
        <v>75</v>
      </c>
      <c r="C20" s="219" t="s">
        <v>75</v>
      </c>
      <c r="D20" s="54" t="s">
        <v>109</v>
      </c>
      <c r="E20" s="46">
        <f t="shared" si="0"/>
        <v>2</v>
      </c>
      <c r="F20" s="51">
        <v>0</v>
      </c>
      <c r="G20" s="48">
        <f>SUM(G21)</f>
        <v>2</v>
      </c>
    </row>
    <row r="21" spans="1:7" ht="18" customHeight="1">
      <c r="A21" s="218">
        <v>2040202</v>
      </c>
      <c r="B21" s="219" t="s">
        <v>75</v>
      </c>
      <c r="C21" s="219" t="s">
        <v>75</v>
      </c>
      <c r="D21" s="53" t="s">
        <v>102</v>
      </c>
      <c r="E21" s="46">
        <f t="shared" si="0"/>
        <v>2</v>
      </c>
      <c r="F21" s="51">
        <v>0</v>
      </c>
      <c r="G21" s="48">
        <v>2</v>
      </c>
    </row>
    <row r="22" spans="1:7" ht="18" customHeight="1">
      <c r="A22" s="218" t="s">
        <v>110</v>
      </c>
      <c r="B22" s="219" t="s">
        <v>75</v>
      </c>
      <c r="C22" s="219" t="s">
        <v>75</v>
      </c>
      <c r="D22" s="54" t="s">
        <v>111</v>
      </c>
      <c r="E22" s="46">
        <f t="shared" si="0"/>
        <v>14</v>
      </c>
      <c r="F22" s="51">
        <v>0</v>
      </c>
      <c r="G22" s="48">
        <f>SUM(G23)</f>
        <v>14</v>
      </c>
    </row>
    <row r="23" spans="1:7" ht="18" customHeight="1">
      <c r="A23" s="218" t="s">
        <v>112</v>
      </c>
      <c r="B23" s="219" t="s">
        <v>75</v>
      </c>
      <c r="C23" s="219" t="s">
        <v>75</v>
      </c>
      <c r="D23" s="54" t="s">
        <v>102</v>
      </c>
      <c r="E23" s="46">
        <f t="shared" si="0"/>
        <v>14</v>
      </c>
      <c r="F23" s="51">
        <v>0</v>
      </c>
      <c r="G23" s="48">
        <v>14</v>
      </c>
    </row>
    <row r="24" spans="1:7" ht="18" customHeight="1">
      <c r="A24" s="211" t="s">
        <v>113</v>
      </c>
      <c r="B24" s="211"/>
      <c r="C24" s="211"/>
      <c r="D24" s="45" t="s">
        <v>114</v>
      </c>
      <c r="E24" s="46">
        <f t="shared" si="0"/>
        <v>424.83000000000004</v>
      </c>
      <c r="F24" s="51">
        <v>0</v>
      </c>
      <c r="G24" s="48">
        <f>SUM(G25+G28)</f>
        <v>424.83000000000004</v>
      </c>
    </row>
    <row r="25" spans="1:7" ht="18" customHeight="1">
      <c r="A25" s="211">
        <v>20802</v>
      </c>
      <c r="B25" s="211"/>
      <c r="C25" s="211"/>
      <c r="D25" s="54" t="s">
        <v>115</v>
      </c>
      <c r="E25" s="46">
        <f t="shared" si="0"/>
        <v>131.79</v>
      </c>
      <c r="F25" s="51">
        <v>0</v>
      </c>
      <c r="G25" s="48">
        <f>SUM(G26+G27)</f>
        <v>131.79</v>
      </c>
    </row>
    <row r="26" spans="1:7" ht="18" customHeight="1">
      <c r="A26" s="218" t="s">
        <v>116</v>
      </c>
      <c r="B26" s="219" t="s">
        <v>75</v>
      </c>
      <c r="C26" s="219" t="s">
        <v>75</v>
      </c>
      <c r="D26" s="54" t="s">
        <v>102</v>
      </c>
      <c r="E26" s="46">
        <f t="shared" si="0"/>
        <v>74</v>
      </c>
      <c r="F26" s="51">
        <v>0</v>
      </c>
      <c r="G26" s="48">
        <v>74</v>
      </c>
    </row>
    <row r="27" spans="1:7" ht="18" customHeight="1">
      <c r="A27" s="218">
        <v>2080208</v>
      </c>
      <c r="B27" s="219" t="s">
        <v>75</v>
      </c>
      <c r="C27" s="219" t="s">
        <v>75</v>
      </c>
      <c r="D27" s="54" t="s">
        <v>117</v>
      </c>
      <c r="E27" s="46">
        <f t="shared" si="0"/>
        <v>57.79</v>
      </c>
      <c r="F27" s="51">
        <v>0</v>
      </c>
      <c r="G27" s="48">
        <v>57.79</v>
      </c>
    </row>
    <row r="28" spans="1:7" ht="18" customHeight="1">
      <c r="A28" s="218" t="s">
        <v>118</v>
      </c>
      <c r="B28" s="219" t="s">
        <v>75</v>
      </c>
      <c r="C28" s="219" t="s">
        <v>75</v>
      </c>
      <c r="D28" s="54" t="s">
        <v>119</v>
      </c>
      <c r="E28" s="46">
        <f t="shared" si="0"/>
        <v>293.04</v>
      </c>
      <c r="F28" s="51">
        <v>0</v>
      </c>
      <c r="G28" s="48">
        <f>SUM(G29)</f>
        <v>293.04</v>
      </c>
    </row>
    <row r="29" spans="1:7" ht="18" customHeight="1">
      <c r="A29" s="218" t="s">
        <v>120</v>
      </c>
      <c r="B29" s="219" t="s">
        <v>75</v>
      </c>
      <c r="C29" s="219" t="s">
        <v>75</v>
      </c>
      <c r="D29" s="54" t="s">
        <v>121</v>
      </c>
      <c r="E29" s="46">
        <f t="shared" si="0"/>
        <v>293.04</v>
      </c>
      <c r="F29" s="51">
        <v>0</v>
      </c>
      <c r="G29" s="48">
        <v>293.04</v>
      </c>
    </row>
    <row r="30" spans="1:7" ht="18" customHeight="1">
      <c r="A30" s="212" t="s">
        <v>122</v>
      </c>
      <c r="B30" s="221"/>
      <c r="C30" s="289"/>
      <c r="D30" s="45" t="s">
        <v>123</v>
      </c>
      <c r="E30" s="46">
        <f t="shared" si="0"/>
        <v>37.64</v>
      </c>
      <c r="F30" s="51">
        <v>0</v>
      </c>
      <c r="G30" s="48">
        <v>37.64</v>
      </c>
    </row>
    <row r="31" spans="1:7" ht="18" customHeight="1">
      <c r="A31" s="211" t="s">
        <v>124</v>
      </c>
      <c r="B31" s="211"/>
      <c r="C31" s="211"/>
      <c r="D31" s="45" t="s">
        <v>125</v>
      </c>
      <c r="E31" s="46">
        <f t="shared" si="0"/>
        <v>30.6</v>
      </c>
      <c r="F31" s="51">
        <v>0</v>
      </c>
      <c r="G31" s="48">
        <f>SUM(G32)</f>
        <v>30.6</v>
      </c>
    </row>
    <row r="32" spans="1:7" ht="18" customHeight="1">
      <c r="A32" s="218" t="s">
        <v>126</v>
      </c>
      <c r="B32" s="219" t="s">
        <v>75</v>
      </c>
      <c r="C32" s="219" t="s">
        <v>75</v>
      </c>
      <c r="D32" s="54" t="s">
        <v>127</v>
      </c>
      <c r="E32" s="46">
        <f t="shared" si="0"/>
        <v>30.6</v>
      </c>
      <c r="F32" s="51">
        <v>0</v>
      </c>
      <c r="G32" s="48">
        <v>30.6</v>
      </c>
    </row>
    <row r="33" spans="1:7" ht="18" customHeight="1">
      <c r="A33" s="216">
        <v>21010</v>
      </c>
      <c r="B33" s="217"/>
      <c r="C33" s="288"/>
      <c r="D33" s="45" t="s">
        <v>128</v>
      </c>
      <c r="E33" s="46">
        <f t="shared" si="0"/>
        <v>7.04</v>
      </c>
      <c r="F33" s="51">
        <v>0</v>
      </c>
      <c r="G33" s="48">
        <f>SUM(G34)</f>
        <v>7.04</v>
      </c>
    </row>
    <row r="34" spans="1:7" ht="18" customHeight="1">
      <c r="A34" s="216">
        <v>2101002</v>
      </c>
      <c r="B34" s="217"/>
      <c r="C34" s="288"/>
      <c r="D34" s="54" t="s">
        <v>102</v>
      </c>
      <c r="E34" s="46">
        <f t="shared" si="0"/>
        <v>7.04</v>
      </c>
      <c r="F34" s="51">
        <v>0</v>
      </c>
      <c r="G34" s="48">
        <v>7.04</v>
      </c>
    </row>
    <row r="35" spans="1:7" ht="18" customHeight="1">
      <c r="A35" s="211" t="s">
        <v>129</v>
      </c>
      <c r="B35" s="211"/>
      <c r="C35" s="211"/>
      <c r="D35" s="45" t="s">
        <v>130</v>
      </c>
      <c r="E35" s="46">
        <f t="shared" si="0"/>
        <v>520.94</v>
      </c>
      <c r="F35" s="51">
        <v>0</v>
      </c>
      <c r="G35" s="48">
        <v>520.94</v>
      </c>
    </row>
    <row r="36" spans="1:7" ht="18" customHeight="1">
      <c r="A36" s="211" t="s">
        <v>131</v>
      </c>
      <c r="B36" s="211"/>
      <c r="C36" s="211"/>
      <c r="D36" s="45" t="s">
        <v>132</v>
      </c>
      <c r="E36" s="46">
        <f t="shared" si="0"/>
        <v>185</v>
      </c>
      <c r="F36" s="51">
        <v>0</v>
      </c>
      <c r="G36" s="48">
        <f>SUM(G37)</f>
        <v>185</v>
      </c>
    </row>
    <row r="37" spans="1:7" ht="18" customHeight="1">
      <c r="A37" s="211">
        <v>2120102</v>
      </c>
      <c r="B37" s="211"/>
      <c r="C37" s="211"/>
      <c r="D37" s="55" t="s">
        <v>133</v>
      </c>
      <c r="E37" s="46">
        <f t="shared" si="0"/>
        <v>185</v>
      </c>
      <c r="F37" s="51">
        <v>0</v>
      </c>
      <c r="G37" s="48">
        <v>185</v>
      </c>
    </row>
    <row r="38" spans="1:7" ht="18" customHeight="1">
      <c r="A38" s="211" t="s">
        <v>134</v>
      </c>
      <c r="B38" s="211"/>
      <c r="C38" s="211"/>
      <c r="D38" s="45" t="s">
        <v>135</v>
      </c>
      <c r="E38" s="46">
        <f t="shared" si="0"/>
        <v>335.94</v>
      </c>
      <c r="F38" s="51">
        <v>0</v>
      </c>
      <c r="G38" s="48">
        <f>SUM(G39)</f>
        <v>335.94</v>
      </c>
    </row>
    <row r="39" spans="1:7" ht="18" customHeight="1">
      <c r="A39" s="211">
        <v>2120399</v>
      </c>
      <c r="B39" s="211"/>
      <c r="C39" s="211"/>
      <c r="D39" s="55" t="s">
        <v>136</v>
      </c>
      <c r="E39" s="46">
        <f t="shared" si="0"/>
        <v>335.94</v>
      </c>
      <c r="F39" s="51">
        <v>0</v>
      </c>
      <c r="G39" s="48">
        <v>335.94</v>
      </c>
    </row>
    <row r="40" spans="1:7" ht="18" customHeight="1">
      <c r="A40" s="211" t="s">
        <v>137</v>
      </c>
      <c r="B40" s="211"/>
      <c r="C40" s="211"/>
      <c r="D40" s="45" t="s">
        <v>138</v>
      </c>
      <c r="E40" s="46">
        <f t="shared" si="0"/>
        <v>2.42</v>
      </c>
      <c r="F40" s="51">
        <v>0</v>
      </c>
      <c r="G40" s="48">
        <f>SUM(G41)</f>
        <v>2.42</v>
      </c>
    </row>
    <row r="41" spans="1:7" ht="18" customHeight="1">
      <c r="A41" s="211" t="s">
        <v>139</v>
      </c>
      <c r="B41" s="211"/>
      <c r="C41" s="211"/>
      <c r="D41" s="45" t="s">
        <v>237</v>
      </c>
      <c r="E41" s="46">
        <f t="shared" si="0"/>
        <v>2.42</v>
      </c>
      <c r="F41" s="51">
        <v>0</v>
      </c>
      <c r="G41" s="48">
        <f>SUM(G42)</f>
        <v>2.42</v>
      </c>
    </row>
    <row r="42" spans="1:7" ht="18" customHeight="1">
      <c r="A42" s="56" t="s">
        <v>141</v>
      </c>
      <c r="B42" s="57"/>
      <c r="C42" s="57"/>
      <c r="D42" s="58" t="s">
        <v>238</v>
      </c>
      <c r="E42" s="46">
        <f t="shared" si="0"/>
        <v>2.42</v>
      </c>
      <c r="F42" s="51">
        <v>0</v>
      </c>
      <c r="G42" s="48">
        <v>2.42</v>
      </c>
    </row>
  </sheetData>
  <sheetProtection/>
  <mergeCells count="42">
    <mergeCell ref="A1:G1"/>
    <mergeCell ref="A3:D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8:C38"/>
    <mergeCell ref="A39:C39"/>
    <mergeCell ref="A28:C28"/>
    <mergeCell ref="A29:C29"/>
    <mergeCell ref="A30:C30"/>
    <mergeCell ref="A31:C31"/>
    <mergeCell ref="A32:C32"/>
    <mergeCell ref="A33:C33"/>
    <mergeCell ref="A40:C40"/>
    <mergeCell ref="A41:C41"/>
    <mergeCell ref="D4:D5"/>
    <mergeCell ref="E3:E5"/>
    <mergeCell ref="F3:F5"/>
    <mergeCell ref="G3:G5"/>
    <mergeCell ref="A34:C34"/>
    <mergeCell ref="A35:C35"/>
    <mergeCell ref="A36:C36"/>
    <mergeCell ref="A37:C37"/>
  </mergeCells>
  <printOptions/>
  <pageMargins left="0.71" right="0.71"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AutoBVT</cp:lastModifiedBy>
  <cp:lastPrinted>2018-11-30T01:54:38Z</cp:lastPrinted>
  <dcterms:created xsi:type="dcterms:W3CDTF">2017-10-10T08:29:06Z</dcterms:created>
  <dcterms:modified xsi:type="dcterms:W3CDTF">2022-04-02T01:48:50Z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EDOID">
    <vt:r8>1246114</vt:r8>
  </property>
</Properties>
</file>